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8390" windowHeight="9060" activeTab="3"/>
  </bookViews>
  <sheets>
    <sheet name="Einzelwertung" sheetId="1" r:id="rId1"/>
    <sheet name="M_Jun_S3_40" sheetId="2" r:id="rId2"/>
    <sheet name="Msch" sheetId="3" r:id="rId3"/>
    <sheet name="Msch abs" sheetId="4" r:id="rId4"/>
  </sheets>
  <definedNames/>
  <calcPr fullCalcOnLoad="1"/>
</workbook>
</file>

<file path=xl/sharedStrings.xml><?xml version="1.0" encoding="utf-8"?>
<sst xmlns="http://schemas.openxmlformats.org/spreadsheetml/2006/main" count="589" uniqueCount="264">
  <si>
    <t>lfd. Nr.</t>
  </si>
  <si>
    <t>Name</t>
  </si>
  <si>
    <t>Vorname</t>
  </si>
  <si>
    <t>Klasse</t>
  </si>
  <si>
    <t>Verein/Msch</t>
  </si>
  <si>
    <t>WK1</t>
  </si>
  <si>
    <t>WK 2</t>
  </si>
  <si>
    <t>WK 3</t>
  </si>
  <si>
    <t>WK 4</t>
  </si>
  <si>
    <t>DG</t>
  </si>
  <si>
    <t>DE</t>
  </si>
  <si>
    <t>Kurt</t>
  </si>
  <si>
    <t>M</t>
  </si>
  <si>
    <t>SVF 1</t>
  </si>
  <si>
    <t>Weiser</t>
  </si>
  <si>
    <t>Günter</t>
  </si>
  <si>
    <t>Hörmann</t>
  </si>
  <si>
    <t>Gerald</t>
  </si>
  <si>
    <t>Ernst</t>
  </si>
  <si>
    <t>SKH</t>
  </si>
  <si>
    <t>Kauba</t>
  </si>
  <si>
    <t>August</t>
  </si>
  <si>
    <t>Gindl</t>
  </si>
  <si>
    <t>Heinz</t>
  </si>
  <si>
    <t>Robert</t>
  </si>
  <si>
    <t>Andreas</t>
  </si>
  <si>
    <t>Hans</t>
  </si>
  <si>
    <t>Roland</t>
  </si>
  <si>
    <t>Peter</t>
  </si>
  <si>
    <t>Bitterer</t>
  </si>
  <si>
    <t>Manuel</t>
  </si>
  <si>
    <t>Franz</t>
  </si>
  <si>
    <t>Reinhard</t>
  </si>
  <si>
    <t xml:space="preserve">Meidl </t>
  </si>
  <si>
    <t xml:space="preserve">SVF </t>
  </si>
  <si>
    <t>Johannes</t>
  </si>
  <si>
    <t>PSV</t>
  </si>
  <si>
    <t>Herbert</t>
  </si>
  <si>
    <t>Thomas</t>
  </si>
  <si>
    <t>SAE WG</t>
  </si>
  <si>
    <t>Benesch</t>
  </si>
  <si>
    <t>Harald</t>
  </si>
  <si>
    <t>Walter</t>
  </si>
  <si>
    <t>Gutjahr</t>
  </si>
  <si>
    <t>Leo</t>
  </si>
  <si>
    <t>Haunschmid</t>
  </si>
  <si>
    <t>Erich</t>
  </si>
  <si>
    <t>KSV SIE 2</t>
  </si>
  <si>
    <t>Alexander</t>
  </si>
  <si>
    <t>SWA</t>
  </si>
  <si>
    <t>WK2</t>
  </si>
  <si>
    <t>F</t>
  </si>
  <si>
    <t>Christine</t>
  </si>
  <si>
    <t>Doppler</t>
  </si>
  <si>
    <t>Barbara</t>
  </si>
  <si>
    <t>Stuller</t>
  </si>
  <si>
    <t>Irene</t>
  </si>
  <si>
    <t>Benedek</t>
  </si>
  <si>
    <t>Michaela</t>
  </si>
  <si>
    <t>Keltscha</t>
  </si>
  <si>
    <t>Josefina</t>
  </si>
  <si>
    <t>SVF</t>
  </si>
  <si>
    <t xml:space="preserve">SAE WG  </t>
  </si>
  <si>
    <t>WK3</t>
  </si>
  <si>
    <t>WK4</t>
  </si>
  <si>
    <t>SI</t>
  </si>
  <si>
    <t>Schuh</t>
  </si>
  <si>
    <t>Manfred</t>
  </si>
  <si>
    <t>Karl</t>
  </si>
  <si>
    <t>CWP</t>
  </si>
  <si>
    <t>Hölzl</t>
  </si>
  <si>
    <t>Karabetian</t>
  </si>
  <si>
    <t>Michael</t>
  </si>
  <si>
    <t>Bachmann</t>
  </si>
  <si>
    <t>SVF 2</t>
  </si>
  <si>
    <t>Feigerl</t>
  </si>
  <si>
    <t>Wilhelm</t>
  </si>
  <si>
    <t>Kislic</t>
  </si>
  <si>
    <t>Saverschel</t>
  </si>
  <si>
    <t>Friedrich</t>
  </si>
  <si>
    <t>Morolz</t>
  </si>
  <si>
    <t>Werner</t>
  </si>
  <si>
    <t>Kluges</t>
  </si>
  <si>
    <t>SII</t>
  </si>
  <si>
    <t>Neffe</t>
  </si>
  <si>
    <t>Seidl</t>
  </si>
  <si>
    <t>Grübl</t>
  </si>
  <si>
    <t>Eischer</t>
  </si>
  <si>
    <t>Brandt</t>
  </si>
  <si>
    <t>Hernach</t>
  </si>
  <si>
    <t>Alois</t>
  </si>
  <si>
    <t>Otahal</t>
  </si>
  <si>
    <t>SIII</t>
  </si>
  <si>
    <t>Neudhardt</t>
  </si>
  <si>
    <t>Alexandra</t>
  </si>
  <si>
    <t>Gruppe / Rang</t>
  </si>
  <si>
    <t>Mannschaft</t>
  </si>
  <si>
    <t>Summe</t>
  </si>
  <si>
    <t>GRUPPE 1</t>
  </si>
  <si>
    <t>GRUPPE 2</t>
  </si>
  <si>
    <t>Rang</t>
  </si>
  <si>
    <t>Gruppe</t>
  </si>
  <si>
    <t>KSV SIE 1</t>
  </si>
  <si>
    <t>Semlitsch</t>
  </si>
  <si>
    <t>Anneliese</t>
  </si>
  <si>
    <t>Bolzer</t>
  </si>
  <si>
    <t>Zemanek</t>
  </si>
  <si>
    <t>Dagmar</t>
  </si>
  <si>
    <t>Mikes</t>
  </si>
  <si>
    <t>Krasinger</t>
  </si>
  <si>
    <t>Hedwig</t>
  </si>
  <si>
    <t>Zöchmeister</t>
  </si>
  <si>
    <t xml:space="preserve">KSV SIE </t>
  </si>
  <si>
    <t>USV 21</t>
  </si>
  <si>
    <t>SSV 13</t>
  </si>
  <si>
    <t xml:space="preserve">KSV SIE  </t>
  </si>
  <si>
    <t>Regina</t>
  </si>
  <si>
    <t>Bernhard</t>
  </si>
  <si>
    <t>Richard</t>
  </si>
  <si>
    <t>Stock</t>
  </si>
  <si>
    <t>Nowak</t>
  </si>
  <si>
    <t>Walser Unger</t>
  </si>
  <si>
    <t>Maierhofer</t>
  </si>
  <si>
    <t>Liptak</t>
  </si>
  <si>
    <t>Jaroslav</t>
  </si>
  <si>
    <t>Tupta</t>
  </si>
  <si>
    <t>Mario</t>
  </si>
  <si>
    <t xml:space="preserve">SAE WG </t>
  </si>
  <si>
    <t>Schörg</t>
  </si>
  <si>
    <t>Ralph</t>
  </si>
  <si>
    <t>Witzmann</t>
  </si>
  <si>
    <t>Christian</t>
  </si>
  <si>
    <t>Bialonczyk</t>
  </si>
  <si>
    <t>Nina</t>
  </si>
  <si>
    <t>Reichenbach</t>
  </si>
  <si>
    <t>BBSV 1</t>
  </si>
  <si>
    <t>BBSV 2</t>
  </si>
  <si>
    <t>Falb</t>
  </si>
  <si>
    <t>Daniel</t>
  </si>
  <si>
    <t>Lugmayr</t>
  </si>
  <si>
    <t>Bartek</t>
  </si>
  <si>
    <t>Maranitsch</t>
  </si>
  <si>
    <t>Dellerfuhs</t>
  </si>
  <si>
    <t>S1</t>
  </si>
  <si>
    <t>Leder</t>
  </si>
  <si>
    <t>Raffeiner</t>
  </si>
  <si>
    <t>Stefan</t>
  </si>
  <si>
    <t>Dolleisch</t>
  </si>
  <si>
    <t>Ligmaier</t>
  </si>
  <si>
    <t>Krupan</t>
  </si>
  <si>
    <t>Gretzmacher Dr.</t>
  </si>
  <si>
    <t>Weltin</t>
  </si>
  <si>
    <t>SSWW</t>
  </si>
  <si>
    <t xml:space="preserve">USV21 2 </t>
  </si>
  <si>
    <t xml:space="preserve">BBSV </t>
  </si>
  <si>
    <t>Steiger</t>
  </si>
  <si>
    <t xml:space="preserve">SVF 1 </t>
  </si>
  <si>
    <t>Kölndorfer</t>
  </si>
  <si>
    <t xml:space="preserve">KSV SIE 1 </t>
  </si>
  <si>
    <t xml:space="preserve">KSV SIE 2  </t>
  </si>
  <si>
    <t xml:space="preserve">BBSV 2  </t>
  </si>
  <si>
    <t xml:space="preserve">BBSV 2 </t>
  </si>
  <si>
    <t xml:space="preserve">SVF 2 </t>
  </si>
  <si>
    <t>Dr. Michael</t>
  </si>
  <si>
    <t>Florian</t>
  </si>
  <si>
    <t xml:space="preserve">BBSV 1  </t>
  </si>
  <si>
    <t>Weckauf</t>
  </si>
  <si>
    <t>Gschmeidler</t>
  </si>
  <si>
    <t>Margita</t>
  </si>
  <si>
    <t>Göttlinger</t>
  </si>
  <si>
    <t>Wieselmayer</t>
  </si>
  <si>
    <t>SUMME</t>
  </si>
  <si>
    <t>Reihung nach Spalte SUMME</t>
  </si>
  <si>
    <t xml:space="preserve">USV 21  </t>
  </si>
  <si>
    <t>Baumgartner</t>
  </si>
  <si>
    <t xml:space="preserve">KSV SIE 1  </t>
  </si>
  <si>
    <t>Cermak</t>
  </si>
  <si>
    <t>Nicolea</t>
  </si>
  <si>
    <t>Purtuc</t>
  </si>
  <si>
    <t>May</t>
  </si>
  <si>
    <t xml:space="preserve">SVF   </t>
  </si>
  <si>
    <t xml:space="preserve">SVF    </t>
  </si>
  <si>
    <t xml:space="preserve">SVF1 </t>
  </si>
  <si>
    <t>Osterer</t>
  </si>
  <si>
    <t>Weigl</t>
  </si>
  <si>
    <t>Katja</t>
  </si>
  <si>
    <t>USV21</t>
  </si>
  <si>
    <t xml:space="preserve">SVF     </t>
  </si>
  <si>
    <t>BBSV</t>
  </si>
  <si>
    <t>WK5</t>
  </si>
  <si>
    <t>WK6</t>
  </si>
  <si>
    <t>Rameder</t>
  </si>
  <si>
    <t>Sylvia</t>
  </si>
  <si>
    <t>Sw</t>
  </si>
  <si>
    <t xml:space="preserve">SV 1   </t>
  </si>
  <si>
    <t xml:space="preserve">SVF  </t>
  </si>
  <si>
    <t xml:space="preserve">KSV SIE 1   </t>
  </si>
  <si>
    <t xml:space="preserve">KSV SIE   </t>
  </si>
  <si>
    <t>WK 5</t>
  </si>
  <si>
    <t>WK 6</t>
  </si>
  <si>
    <t>Chaloupka</t>
  </si>
  <si>
    <t>Saibel</t>
  </si>
  <si>
    <t xml:space="preserve">KSV SIE  1  </t>
  </si>
  <si>
    <t>Hajek</t>
  </si>
  <si>
    <t xml:space="preserve">KSV SIE 2 </t>
  </si>
  <si>
    <t>Schalko</t>
  </si>
  <si>
    <t>Fröhlich</t>
  </si>
  <si>
    <t>Jsch. m</t>
  </si>
  <si>
    <t xml:space="preserve">BBSV 2    </t>
  </si>
  <si>
    <t>Birgitt</t>
  </si>
  <si>
    <t>Bernbacher</t>
  </si>
  <si>
    <t>Waltraut</t>
  </si>
  <si>
    <t>Dr. Anton</t>
  </si>
  <si>
    <t>1060*</t>
  </si>
  <si>
    <t>1025*</t>
  </si>
  <si>
    <t>335*</t>
  </si>
  <si>
    <t>1006*</t>
  </si>
  <si>
    <t>507*</t>
  </si>
  <si>
    <t>341*</t>
  </si>
  <si>
    <t>317*</t>
  </si>
  <si>
    <t>542*</t>
  </si>
  <si>
    <t>350*</t>
  </si>
  <si>
    <t>322*</t>
  </si>
  <si>
    <t>355*</t>
  </si>
  <si>
    <t>342*</t>
  </si>
  <si>
    <t>328*</t>
  </si>
  <si>
    <t>633*</t>
  </si>
  <si>
    <t>979*</t>
  </si>
  <si>
    <t>506*</t>
  </si>
  <si>
    <t>551*</t>
  </si>
  <si>
    <t>336*</t>
  </si>
  <si>
    <t>334*</t>
  </si>
  <si>
    <t>362*</t>
  </si>
  <si>
    <t>343*</t>
  </si>
  <si>
    <t>1047*</t>
  </si>
  <si>
    <t>1054*</t>
  </si>
  <si>
    <t>1057*</t>
  </si>
  <si>
    <t>352*</t>
  </si>
  <si>
    <t>351*</t>
  </si>
  <si>
    <t>345*</t>
  </si>
  <si>
    <t>176*</t>
  </si>
  <si>
    <t>203*</t>
  </si>
  <si>
    <t>307*</t>
  </si>
  <si>
    <t>466*</t>
  </si>
  <si>
    <t>654*</t>
  </si>
  <si>
    <t>529*</t>
  </si>
  <si>
    <t>483*</t>
  </si>
  <si>
    <t>539*</t>
  </si>
  <si>
    <t>522*</t>
  </si>
  <si>
    <t>535*</t>
  </si>
  <si>
    <t>1059*</t>
  </si>
  <si>
    <t>1076*</t>
  </si>
  <si>
    <t>338*</t>
  </si>
  <si>
    <t>363*</t>
  </si>
  <si>
    <t>348*</t>
  </si>
  <si>
    <t>259*</t>
  </si>
  <si>
    <t>Stand:31.03.2010</t>
  </si>
  <si>
    <t xml:space="preserve">Reihung absolut nach Spalte SUMME, Streichresultat berücksichtigt </t>
  </si>
  <si>
    <t>W I E N E R  C U P  L P 1  2009/2010   Ergebnis Einzelwertung</t>
  </si>
  <si>
    <t xml:space="preserve">W I E N E R  C U P  L P 1  2009/2010   Ergebnis   Mannschaften </t>
  </si>
  <si>
    <t>Reihung nach Spalte SUMME, Streichresultat berücksichtigt</t>
  </si>
  <si>
    <t>Reihung absolut nach Spalte Summe, Streichresultat berücksichtigt</t>
  </si>
  <si>
    <t xml:space="preserve">WIENER CUP  L P 1  2009/2010   Ergebnis Rangreihe der Mannschaften </t>
  </si>
  <si>
    <t>W I E N E R  C U P  L P 1  2009/2010   Ergebnis  M / S3  40 Sch.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</si>
</sst>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0.00000000000000000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4"/>
      <name val="Arial"/>
      <family val="0"/>
    </font>
    <font>
      <b/>
      <u val="single"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8"/>
      <name val="Arial"/>
      <family val="0"/>
    </font>
    <font>
      <sz val="10"/>
      <color indexed="11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14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4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zoomScale="75" zoomScaleNormal="75" workbookViewId="0" topLeftCell="A1">
      <selection activeCell="T5" sqref="T5"/>
    </sheetView>
  </sheetViews>
  <sheetFormatPr defaultColWidth="11.421875" defaultRowHeight="12.75"/>
  <cols>
    <col min="1" max="1" width="7.7109375" style="0" customWidth="1"/>
    <col min="2" max="2" width="16.57421875" style="0" customWidth="1"/>
    <col min="3" max="3" width="11.140625" style="0" customWidth="1"/>
    <col min="4" max="4" width="8.8515625" style="0" customWidth="1"/>
    <col min="5" max="5" width="13.7109375" style="0" customWidth="1"/>
    <col min="6" max="6" width="8.421875" style="0" customWidth="1"/>
    <col min="7" max="7" width="7.421875" style="0" customWidth="1"/>
    <col min="8" max="10" width="9.140625" style="0" customWidth="1"/>
    <col min="11" max="11" width="9.00390625" style="0" customWidth="1"/>
    <col min="12" max="12" width="8.8515625" style="0" customWidth="1"/>
    <col min="13" max="13" width="7.00390625" style="0" customWidth="1"/>
    <col min="14" max="14" width="4.7109375" style="0" customWidth="1"/>
    <col min="15" max="15" width="3.421875" style="0" customWidth="1"/>
    <col min="16" max="16" width="9.421875" style="0" customWidth="1"/>
    <col min="17" max="17" width="7.421875" style="112" customWidth="1"/>
    <col min="18" max="18" width="7.8515625" style="109" customWidth="1"/>
    <col min="19" max="19" width="7.57421875" style="0" customWidth="1"/>
    <col min="20" max="20" width="7.421875" style="0" customWidth="1"/>
    <col min="21" max="21" width="8.7109375" style="0" customWidth="1"/>
    <col min="22" max="22" width="9.28125" style="85" customWidth="1"/>
    <col min="23" max="23" width="9.00390625" style="0" hidden="1" customWidth="1"/>
    <col min="24" max="24" width="9.140625" style="99" customWidth="1"/>
  </cols>
  <sheetData>
    <row r="1" spans="1:14" ht="20.25">
      <c r="A1" s="120" t="s">
        <v>258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>
      <c r="A2" s="121" t="s">
        <v>257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4" ht="16.5" thickBot="1">
      <c r="A3" s="48"/>
      <c r="B3" s="122" t="s">
        <v>256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3.5" thickBot="1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57" t="s">
        <v>64</v>
      </c>
      <c r="J4" s="57" t="s">
        <v>189</v>
      </c>
      <c r="K4" s="57" t="s">
        <v>190</v>
      </c>
      <c r="L4" s="49" t="s">
        <v>171</v>
      </c>
      <c r="M4" s="24" t="s">
        <v>9</v>
      </c>
      <c r="N4" s="9" t="s">
        <v>10</v>
      </c>
      <c r="P4" s="88"/>
      <c r="Q4" s="113"/>
      <c r="R4" s="113"/>
      <c r="S4" s="113"/>
      <c r="T4" s="89"/>
      <c r="U4" s="89"/>
      <c r="V4" s="90"/>
      <c r="W4" s="70"/>
      <c r="X4" s="98"/>
    </row>
    <row r="5" spans="1:24" ht="12.75">
      <c r="A5" s="87"/>
      <c r="B5" s="87"/>
      <c r="C5" s="87"/>
      <c r="D5" s="86"/>
      <c r="E5" s="86"/>
      <c r="F5" s="86"/>
      <c r="G5" s="86"/>
      <c r="H5" s="86"/>
      <c r="I5" s="86"/>
      <c r="J5" s="86"/>
      <c r="K5" s="86"/>
      <c r="L5" s="91"/>
      <c r="M5" s="92"/>
      <c r="N5" s="86"/>
      <c r="P5" s="70"/>
      <c r="Q5" s="113"/>
      <c r="R5" s="113"/>
      <c r="S5" s="113"/>
      <c r="T5" s="89"/>
      <c r="U5" s="89"/>
      <c r="V5" s="114"/>
      <c r="W5" s="89"/>
      <c r="X5" s="115"/>
    </row>
    <row r="6" spans="1:25" ht="12.75">
      <c r="A6" s="70">
        <v>1</v>
      </c>
      <c r="B6" s="17" t="s">
        <v>111</v>
      </c>
      <c r="C6" s="68" t="s">
        <v>18</v>
      </c>
      <c r="D6" s="70" t="s">
        <v>12</v>
      </c>
      <c r="E6" s="19" t="s">
        <v>158</v>
      </c>
      <c r="F6" s="79" t="s">
        <v>229</v>
      </c>
      <c r="G6" s="79">
        <v>562</v>
      </c>
      <c r="H6" s="58">
        <v>554</v>
      </c>
      <c r="I6" s="79">
        <v>553</v>
      </c>
      <c r="J6" s="79">
        <v>540</v>
      </c>
      <c r="K6" s="79">
        <v>555</v>
      </c>
      <c r="L6" s="50">
        <f aca="true" t="shared" si="0" ref="L6:L16">SUM(F6:K6)</f>
        <v>2764</v>
      </c>
      <c r="M6" s="26">
        <f aca="true" t="shared" si="1" ref="M6:M16">AVERAGE(F6:K6)</f>
        <v>552.8</v>
      </c>
      <c r="N6" s="26">
        <f aca="true" t="shared" si="2" ref="N6:N25">M6/60</f>
        <v>9.213333333333333</v>
      </c>
      <c r="O6" s="81"/>
      <c r="P6" s="18"/>
      <c r="R6" s="112"/>
      <c r="S6" s="112"/>
      <c r="T6" s="68"/>
      <c r="U6" s="18"/>
      <c r="V6" s="90"/>
      <c r="W6" s="18"/>
      <c r="X6" s="98"/>
      <c r="Y6" s="81"/>
    </row>
    <row r="7" spans="1:25" ht="12.75">
      <c r="A7" s="70">
        <v>2</v>
      </c>
      <c r="B7" s="17" t="s">
        <v>169</v>
      </c>
      <c r="C7" s="68" t="s">
        <v>164</v>
      </c>
      <c r="D7" s="70" t="s">
        <v>12</v>
      </c>
      <c r="E7" s="15" t="s">
        <v>135</v>
      </c>
      <c r="F7" s="70">
        <v>541</v>
      </c>
      <c r="G7" s="70">
        <v>547</v>
      </c>
      <c r="H7" s="70">
        <v>543</v>
      </c>
      <c r="I7" s="70" t="s">
        <v>247</v>
      </c>
      <c r="J7" s="70">
        <v>555</v>
      </c>
      <c r="K7" s="70">
        <v>560</v>
      </c>
      <c r="L7" s="50">
        <f t="shared" si="0"/>
        <v>2746</v>
      </c>
      <c r="M7" s="26">
        <f t="shared" si="1"/>
        <v>549.2</v>
      </c>
      <c r="N7" s="26">
        <f t="shared" si="2"/>
        <v>9.153333333333334</v>
      </c>
      <c r="O7" s="81"/>
      <c r="P7" s="18"/>
      <c r="R7" s="112"/>
      <c r="S7" s="112"/>
      <c r="T7" s="68"/>
      <c r="U7" s="18"/>
      <c r="V7" s="90"/>
      <c r="W7" s="18"/>
      <c r="X7" s="98"/>
      <c r="Y7" s="81"/>
    </row>
    <row r="8" spans="1:25" ht="12.75">
      <c r="A8" s="70">
        <v>3</v>
      </c>
      <c r="B8" s="17" t="s">
        <v>200</v>
      </c>
      <c r="C8" s="68" t="s">
        <v>48</v>
      </c>
      <c r="D8" s="70" t="s">
        <v>12</v>
      </c>
      <c r="E8" s="19" t="s">
        <v>186</v>
      </c>
      <c r="F8" s="70">
        <v>544</v>
      </c>
      <c r="G8" s="70" t="s">
        <v>220</v>
      </c>
      <c r="H8" s="79">
        <v>549</v>
      </c>
      <c r="I8" s="70">
        <v>548</v>
      </c>
      <c r="J8" s="70">
        <v>544</v>
      </c>
      <c r="K8" s="70">
        <v>547</v>
      </c>
      <c r="L8" s="50">
        <f t="shared" si="0"/>
        <v>2732</v>
      </c>
      <c r="M8" s="26">
        <f t="shared" si="1"/>
        <v>546.4</v>
      </c>
      <c r="N8" s="26">
        <f t="shared" si="2"/>
        <v>9.106666666666666</v>
      </c>
      <c r="O8" s="81"/>
      <c r="P8" s="18"/>
      <c r="R8" s="112"/>
      <c r="S8" s="112"/>
      <c r="T8" s="68"/>
      <c r="U8" s="18"/>
      <c r="V8" s="90"/>
      <c r="W8" s="18"/>
      <c r="X8" s="98"/>
      <c r="Y8" s="81"/>
    </row>
    <row r="9" spans="1:25" ht="12.75">
      <c r="A9" s="20">
        <v>4</v>
      </c>
      <c r="B9" s="17" t="s">
        <v>140</v>
      </c>
      <c r="C9" s="68" t="s">
        <v>48</v>
      </c>
      <c r="D9" s="70" t="s">
        <v>12</v>
      </c>
      <c r="E9" s="19" t="s">
        <v>156</v>
      </c>
      <c r="F9" s="79">
        <v>541</v>
      </c>
      <c r="G9" s="79" t="s">
        <v>249</v>
      </c>
      <c r="H9" s="79">
        <v>541</v>
      </c>
      <c r="I9" s="79">
        <v>545</v>
      </c>
      <c r="J9" s="79">
        <v>540</v>
      </c>
      <c r="K9" s="58">
        <v>542</v>
      </c>
      <c r="L9" s="50">
        <f t="shared" si="0"/>
        <v>2709</v>
      </c>
      <c r="M9" s="26">
        <f t="shared" si="1"/>
        <v>541.8</v>
      </c>
      <c r="N9" s="26">
        <f t="shared" si="2"/>
        <v>9.03</v>
      </c>
      <c r="O9" s="81"/>
      <c r="P9" s="18"/>
      <c r="R9" s="112"/>
      <c r="S9" s="112"/>
      <c r="T9" s="68"/>
      <c r="U9" s="18"/>
      <c r="V9" s="90"/>
      <c r="W9" s="18"/>
      <c r="X9" s="98"/>
      <c r="Y9" s="81"/>
    </row>
    <row r="10" spans="1:25" ht="12.75">
      <c r="A10" s="20">
        <v>5</v>
      </c>
      <c r="B10" s="17" t="s">
        <v>29</v>
      </c>
      <c r="C10" s="68" t="s">
        <v>118</v>
      </c>
      <c r="D10" s="70" t="s">
        <v>12</v>
      </c>
      <c r="E10" s="67" t="s">
        <v>162</v>
      </c>
      <c r="F10" s="79">
        <v>536</v>
      </c>
      <c r="G10" s="79">
        <v>547</v>
      </c>
      <c r="H10" s="79">
        <v>550</v>
      </c>
      <c r="I10" s="79">
        <v>530</v>
      </c>
      <c r="J10" s="79" t="s">
        <v>245</v>
      </c>
      <c r="K10" s="79">
        <v>541</v>
      </c>
      <c r="L10" s="50">
        <f t="shared" si="0"/>
        <v>2704</v>
      </c>
      <c r="M10" s="26">
        <f t="shared" si="1"/>
        <v>540.8</v>
      </c>
      <c r="N10" s="26">
        <f t="shared" si="2"/>
        <v>9.013333333333332</v>
      </c>
      <c r="O10" s="81"/>
      <c r="P10" s="18"/>
      <c r="R10" s="70"/>
      <c r="S10" s="112"/>
      <c r="T10" s="68"/>
      <c r="U10" s="18"/>
      <c r="V10" s="90"/>
      <c r="W10" s="18"/>
      <c r="X10" s="98"/>
      <c r="Y10" s="81"/>
    </row>
    <row r="11" spans="1:25" ht="12.75">
      <c r="A11" s="20">
        <v>6</v>
      </c>
      <c r="B11" s="17" t="s">
        <v>183</v>
      </c>
      <c r="C11" s="68" t="s">
        <v>131</v>
      </c>
      <c r="D11" s="70" t="s">
        <v>12</v>
      </c>
      <c r="E11" s="19" t="s">
        <v>34</v>
      </c>
      <c r="F11" s="59">
        <v>538</v>
      </c>
      <c r="G11" s="20" t="s">
        <v>248</v>
      </c>
      <c r="H11" s="83">
        <v>542</v>
      </c>
      <c r="I11" s="83">
        <v>542</v>
      </c>
      <c r="J11" s="83">
        <v>535</v>
      </c>
      <c r="K11" s="20">
        <v>533</v>
      </c>
      <c r="L11" s="50">
        <f t="shared" si="0"/>
        <v>2690</v>
      </c>
      <c r="M11" s="26">
        <f t="shared" si="1"/>
        <v>538</v>
      </c>
      <c r="N11" s="26">
        <f t="shared" si="2"/>
        <v>8.966666666666667</v>
      </c>
      <c r="O11" s="81"/>
      <c r="P11" s="18"/>
      <c r="R11" s="112"/>
      <c r="S11" s="112"/>
      <c r="T11" s="68"/>
      <c r="U11" s="18"/>
      <c r="V11" s="90"/>
      <c r="W11" s="18"/>
      <c r="X11" s="98"/>
      <c r="Y11" s="81"/>
    </row>
    <row r="12" spans="1:25" ht="12.75">
      <c r="A12" s="20">
        <v>7</v>
      </c>
      <c r="B12" s="17" t="s">
        <v>201</v>
      </c>
      <c r="C12" s="68" t="s">
        <v>67</v>
      </c>
      <c r="D12" s="70" t="s">
        <v>12</v>
      </c>
      <c r="E12" s="19" t="s">
        <v>114</v>
      </c>
      <c r="F12" s="70">
        <v>516</v>
      </c>
      <c r="G12" s="70">
        <v>548</v>
      </c>
      <c r="H12" s="70">
        <v>515</v>
      </c>
      <c r="I12" s="70">
        <v>533</v>
      </c>
      <c r="J12" s="70">
        <v>543</v>
      </c>
      <c r="K12" s="20"/>
      <c r="L12" s="50">
        <f t="shared" si="0"/>
        <v>2655</v>
      </c>
      <c r="M12" s="26">
        <f t="shared" si="1"/>
        <v>531</v>
      </c>
      <c r="N12" s="26">
        <f t="shared" si="2"/>
        <v>8.85</v>
      </c>
      <c r="O12" s="81"/>
      <c r="P12" s="18"/>
      <c r="R12" s="112"/>
      <c r="S12" s="112"/>
      <c r="T12" s="68"/>
      <c r="U12" s="18"/>
      <c r="V12" s="90"/>
      <c r="W12" s="18"/>
      <c r="X12" s="98"/>
      <c r="Y12" s="81"/>
    </row>
    <row r="13" spans="1:25" ht="12.75">
      <c r="A13" s="20">
        <v>8</v>
      </c>
      <c r="B13" s="17" t="s">
        <v>174</v>
      </c>
      <c r="C13" s="68" t="s">
        <v>38</v>
      </c>
      <c r="D13" s="70" t="s">
        <v>12</v>
      </c>
      <c r="E13" s="19" t="s">
        <v>158</v>
      </c>
      <c r="F13" s="58">
        <v>516</v>
      </c>
      <c r="G13" s="79">
        <v>537</v>
      </c>
      <c r="H13" s="79">
        <v>519</v>
      </c>
      <c r="I13" s="58" t="s">
        <v>228</v>
      </c>
      <c r="J13" s="79">
        <v>531</v>
      </c>
      <c r="K13" s="79">
        <v>506</v>
      </c>
      <c r="L13" s="50">
        <f t="shared" si="0"/>
        <v>2609</v>
      </c>
      <c r="M13" s="26">
        <f t="shared" si="1"/>
        <v>521.8</v>
      </c>
      <c r="N13" s="26">
        <f t="shared" si="2"/>
        <v>8.696666666666665</v>
      </c>
      <c r="O13" s="81"/>
      <c r="P13" s="18"/>
      <c r="R13" s="112"/>
      <c r="S13" s="112"/>
      <c r="T13" s="68"/>
      <c r="U13" s="18"/>
      <c r="V13" s="90"/>
      <c r="W13" s="18"/>
      <c r="X13" s="98"/>
      <c r="Y13" s="81"/>
    </row>
    <row r="14" spans="1:25" ht="12.75">
      <c r="A14" s="20">
        <v>9</v>
      </c>
      <c r="B14" s="17" t="s">
        <v>130</v>
      </c>
      <c r="C14" s="68" t="s">
        <v>117</v>
      </c>
      <c r="D14" s="70" t="s">
        <v>12</v>
      </c>
      <c r="E14" s="19" t="s">
        <v>161</v>
      </c>
      <c r="F14" s="79" t="s">
        <v>243</v>
      </c>
      <c r="G14" s="79">
        <v>511</v>
      </c>
      <c r="H14" s="79">
        <v>535</v>
      </c>
      <c r="I14" s="79">
        <v>514</v>
      </c>
      <c r="J14" s="79">
        <v>534</v>
      </c>
      <c r="K14" s="79">
        <v>508</v>
      </c>
      <c r="L14" s="50">
        <f t="shared" si="0"/>
        <v>2602</v>
      </c>
      <c r="M14" s="26">
        <f t="shared" si="1"/>
        <v>520.4</v>
      </c>
      <c r="N14" s="26">
        <f t="shared" si="2"/>
        <v>8.673333333333334</v>
      </c>
      <c r="O14" s="81"/>
      <c r="P14" s="18"/>
      <c r="R14" s="112"/>
      <c r="S14" s="112"/>
      <c r="T14" s="68"/>
      <c r="U14" s="18"/>
      <c r="V14" s="90"/>
      <c r="W14" s="18"/>
      <c r="X14" s="98"/>
      <c r="Y14" s="81"/>
    </row>
    <row r="15" spans="1:25" ht="12.75">
      <c r="A15" s="20">
        <v>10</v>
      </c>
      <c r="B15" s="17" t="s">
        <v>137</v>
      </c>
      <c r="C15" s="68" t="s">
        <v>138</v>
      </c>
      <c r="D15" s="70" t="s">
        <v>12</v>
      </c>
      <c r="E15" s="19" t="s">
        <v>114</v>
      </c>
      <c r="F15" s="70">
        <v>508</v>
      </c>
      <c r="G15" s="70" t="s">
        <v>217</v>
      </c>
      <c r="H15" s="70">
        <v>508</v>
      </c>
      <c r="I15" s="70">
        <v>508</v>
      </c>
      <c r="J15" s="20">
        <v>514</v>
      </c>
      <c r="K15" s="70">
        <v>517</v>
      </c>
      <c r="L15" s="50">
        <f t="shared" si="0"/>
        <v>2555</v>
      </c>
      <c r="M15" s="26">
        <f t="shared" si="1"/>
        <v>511</v>
      </c>
      <c r="N15" s="26">
        <f t="shared" si="2"/>
        <v>8.516666666666667</v>
      </c>
      <c r="O15" s="81"/>
      <c r="P15" s="18"/>
      <c r="R15" s="112"/>
      <c r="S15" s="112"/>
      <c r="T15" s="68"/>
      <c r="U15" s="18"/>
      <c r="V15" s="90"/>
      <c r="W15" s="18"/>
      <c r="X15" s="98"/>
      <c r="Y15" s="81"/>
    </row>
    <row r="16" spans="1:25" ht="12.75">
      <c r="A16" s="20">
        <v>11</v>
      </c>
      <c r="B16" s="17" t="s">
        <v>22</v>
      </c>
      <c r="C16" s="68" t="s">
        <v>117</v>
      </c>
      <c r="D16" s="70" t="s">
        <v>12</v>
      </c>
      <c r="E16" s="19" t="s">
        <v>61</v>
      </c>
      <c r="F16" s="20">
        <v>500</v>
      </c>
      <c r="G16" s="59">
        <v>511</v>
      </c>
      <c r="H16" s="20">
        <v>498</v>
      </c>
      <c r="I16" s="20">
        <v>502</v>
      </c>
      <c r="J16" s="20">
        <v>498</v>
      </c>
      <c r="K16" s="20" t="s">
        <v>246</v>
      </c>
      <c r="L16" s="50">
        <f t="shared" si="0"/>
        <v>2509</v>
      </c>
      <c r="M16" s="26">
        <f t="shared" si="1"/>
        <v>501.8</v>
      </c>
      <c r="N16" s="26">
        <f t="shared" si="2"/>
        <v>8.363333333333333</v>
      </c>
      <c r="O16" s="81"/>
      <c r="P16" s="18"/>
      <c r="R16" s="112"/>
      <c r="S16" s="112"/>
      <c r="T16" s="68"/>
      <c r="U16" s="18"/>
      <c r="V16" s="90"/>
      <c r="W16" s="18"/>
      <c r="X16" s="98"/>
      <c r="Y16" s="81"/>
    </row>
    <row r="17" spans="1:25" ht="12.75">
      <c r="A17" s="20">
        <v>12</v>
      </c>
      <c r="B17" s="82" t="s">
        <v>40</v>
      </c>
      <c r="C17" s="80" t="s">
        <v>38</v>
      </c>
      <c r="D17" s="79" t="s">
        <v>12</v>
      </c>
      <c r="E17" s="67" t="s">
        <v>156</v>
      </c>
      <c r="F17" s="79">
        <v>528</v>
      </c>
      <c r="G17" s="79">
        <v>537</v>
      </c>
      <c r="H17" s="79">
        <v>545</v>
      </c>
      <c r="I17" s="58">
        <v>535</v>
      </c>
      <c r="J17" s="58"/>
      <c r="K17" s="81"/>
      <c r="L17" s="50">
        <f>SUM(F17:I17)</f>
        <v>2145</v>
      </c>
      <c r="M17" s="26">
        <f>AVERAGE(F17:I17)</f>
        <v>536.25</v>
      </c>
      <c r="N17" s="26">
        <f t="shared" si="2"/>
        <v>8.9375</v>
      </c>
      <c r="O17" s="81"/>
      <c r="P17" s="18"/>
      <c r="R17" s="112"/>
      <c r="S17" s="112"/>
      <c r="T17" s="68"/>
      <c r="U17" s="18"/>
      <c r="V17" s="90"/>
      <c r="W17" s="18"/>
      <c r="X17" s="98"/>
      <c r="Y17" s="81"/>
    </row>
    <row r="18" spans="1:25" ht="12.75">
      <c r="A18" s="20">
        <v>13</v>
      </c>
      <c r="B18" s="17" t="s">
        <v>125</v>
      </c>
      <c r="C18" s="68" t="s">
        <v>126</v>
      </c>
      <c r="D18" s="70" t="s">
        <v>12</v>
      </c>
      <c r="E18" s="19" t="s">
        <v>114</v>
      </c>
      <c r="F18" s="79">
        <v>513</v>
      </c>
      <c r="G18" s="79">
        <v>522</v>
      </c>
      <c r="H18" s="79">
        <v>541</v>
      </c>
      <c r="I18" s="79">
        <v>519</v>
      </c>
      <c r="J18" s="81"/>
      <c r="K18" s="58"/>
      <c r="L18" s="50">
        <f aca="true" t="shared" si="3" ref="L18:L25">SUM(F18:K18)</f>
        <v>2095</v>
      </c>
      <c r="M18" s="26">
        <f aca="true" t="shared" si="4" ref="M18:M25">AVERAGE(F18:K18)</f>
        <v>523.75</v>
      </c>
      <c r="N18" s="26">
        <f t="shared" si="2"/>
        <v>8.729166666666666</v>
      </c>
      <c r="O18" s="81"/>
      <c r="P18" s="18"/>
      <c r="R18" s="112"/>
      <c r="S18" s="112"/>
      <c r="T18" s="68"/>
      <c r="U18" s="18"/>
      <c r="V18" s="90"/>
      <c r="W18" s="18"/>
      <c r="X18" s="98"/>
      <c r="Y18" s="81"/>
    </row>
    <row r="19" spans="1:25" ht="12.75">
      <c r="A19" s="20">
        <v>14</v>
      </c>
      <c r="B19" s="17" t="s">
        <v>122</v>
      </c>
      <c r="C19" s="68" t="s">
        <v>28</v>
      </c>
      <c r="D19" s="70" t="s">
        <v>12</v>
      </c>
      <c r="E19" s="19" t="s">
        <v>204</v>
      </c>
      <c r="F19" s="70">
        <v>528</v>
      </c>
      <c r="G19" s="70">
        <v>518</v>
      </c>
      <c r="H19" s="70">
        <v>489</v>
      </c>
      <c r="I19" s="70">
        <v>522</v>
      </c>
      <c r="J19" s="70"/>
      <c r="K19" s="20"/>
      <c r="L19" s="50">
        <f t="shared" si="3"/>
        <v>2057</v>
      </c>
      <c r="M19" s="26">
        <f t="shared" si="4"/>
        <v>514.25</v>
      </c>
      <c r="N19" s="26">
        <f t="shared" si="2"/>
        <v>8.570833333333333</v>
      </c>
      <c r="O19" s="81"/>
      <c r="P19" s="18"/>
      <c r="R19" s="112"/>
      <c r="S19" s="112"/>
      <c r="T19" s="68"/>
      <c r="U19" s="18"/>
      <c r="V19" s="90"/>
      <c r="W19" s="18"/>
      <c r="X19" s="98"/>
      <c r="Y19" s="81"/>
    </row>
    <row r="20" spans="1:25" ht="12.75">
      <c r="A20" s="20">
        <v>15</v>
      </c>
      <c r="B20" s="17" t="s">
        <v>105</v>
      </c>
      <c r="C20" s="68" t="s">
        <v>24</v>
      </c>
      <c r="D20" s="70" t="s">
        <v>12</v>
      </c>
      <c r="E20" s="19" t="s">
        <v>197</v>
      </c>
      <c r="F20" s="20">
        <v>484</v>
      </c>
      <c r="G20" s="20">
        <v>514</v>
      </c>
      <c r="H20" s="20">
        <v>519</v>
      </c>
      <c r="I20" s="20">
        <v>512</v>
      </c>
      <c r="K20" s="20"/>
      <c r="L20" s="50">
        <f t="shared" si="3"/>
        <v>2029</v>
      </c>
      <c r="M20" s="26">
        <f t="shared" si="4"/>
        <v>507.25</v>
      </c>
      <c r="N20" s="26">
        <f t="shared" si="2"/>
        <v>8.454166666666667</v>
      </c>
      <c r="O20" s="81"/>
      <c r="P20" s="18"/>
      <c r="R20" s="112"/>
      <c r="S20" s="112"/>
      <c r="T20" s="68"/>
      <c r="U20" s="18"/>
      <c r="V20" s="90"/>
      <c r="W20" s="18"/>
      <c r="X20" s="98"/>
      <c r="Y20" s="81"/>
    </row>
    <row r="21" spans="1:25" ht="12.75">
      <c r="A21" s="20">
        <v>16</v>
      </c>
      <c r="B21" s="17" t="s">
        <v>120</v>
      </c>
      <c r="C21" s="68" t="s">
        <v>35</v>
      </c>
      <c r="D21" s="70" t="s">
        <v>12</v>
      </c>
      <c r="E21" s="19" t="s">
        <v>204</v>
      </c>
      <c r="F21" s="84">
        <v>529</v>
      </c>
      <c r="G21" s="84">
        <v>525</v>
      </c>
      <c r="H21" s="84">
        <v>536</v>
      </c>
      <c r="K21" s="20"/>
      <c r="L21" s="50">
        <f t="shared" si="3"/>
        <v>1590</v>
      </c>
      <c r="M21" s="26">
        <f t="shared" si="4"/>
        <v>530</v>
      </c>
      <c r="N21" s="26">
        <f t="shared" si="2"/>
        <v>8.833333333333334</v>
      </c>
      <c r="O21" s="81"/>
      <c r="P21" s="18"/>
      <c r="R21" s="112"/>
      <c r="S21" s="112"/>
      <c r="T21" s="68"/>
      <c r="U21" s="18"/>
      <c r="V21" s="90"/>
      <c r="W21" s="18"/>
      <c r="X21" s="98"/>
      <c r="Y21" s="81"/>
    </row>
    <row r="22" spans="1:25" ht="12.75">
      <c r="A22" s="20">
        <v>17</v>
      </c>
      <c r="B22" s="17" t="s">
        <v>145</v>
      </c>
      <c r="C22" s="68" t="s">
        <v>146</v>
      </c>
      <c r="D22" s="70" t="s">
        <v>12</v>
      </c>
      <c r="E22" s="19" t="s">
        <v>195</v>
      </c>
      <c r="F22" s="20">
        <v>519</v>
      </c>
      <c r="G22" s="20">
        <v>532</v>
      </c>
      <c r="H22" s="20">
        <v>521</v>
      </c>
      <c r="I22" s="70"/>
      <c r="J22" s="70"/>
      <c r="K22" s="20"/>
      <c r="L22" s="50">
        <f t="shared" si="3"/>
        <v>1572</v>
      </c>
      <c r="M22" s="26">
        <f t="shared" si="4"/>
        <v>524</v>
      </c>
      <c r="N22" s="26">
        <f t="shared" si="2"/>
        <v>8.733333333333333</v>
      </c>
      <c r="O22" s="81"/>
      <c r="P22" s="18"/>
      <c r="R22" s="112"/>
      <c r="S22" s="112"/>
      <c r="T22" s="68"/>
      <c r="U22" s="18"/>
      <c r="V22" s="90"/>
      <c r="W22" s="18"/>
      <c r="X22" s="98"/>
      <c r="Y22" s="81"/>
    </row>
    <row r="23" spans="1:25" ht="12.75">
      <c r="A23" s="20">
        <v>18</v>
      </c>
      <c r="B23" s="17" t="s">
        <v>179</v>
      </c>
      <c r="C23" s="68" t="s">
        <v>25</v>
      </c>
      <c r="D23" s="70" t="s">
        <v>12</v>
      </c>
      <c r="E23" s="19" t="s">
        <v>19</v>
      </c>
      <c r="F23" s="70">
        <v>448</v>
      </c>
      <c r="G23" s="20">
        <v>460</v>
      </c>
      <c r="H23" s="70">
        <v>503</v>
      </c>
      <c r="I23" s="20"/>
      <c r="J23" s="20"/>
      <c r="K23" s="20"/>
      <c r="L23" s="50">
        <f t="shared" si="3"/>
        <v>1411</v>
      </c>
      <c r="M23" s="26">
        <f t="shared" si="4"/>
        <v>470.3333333333333</v>
      </c>
      <c r="N23" s="26">
        <f t="shared" si="2"/>
        <v>7.838888888888889</v>
      </c>
      <c r="O23" s="81"/>
      <c r="P23" s="18"/>
      <c r="R23" s="112"/>
      <c r="S23" s="112"/>
      <c r="T23" s="68"/>
      <c r="U23" s="18"/>
      <c r="V23" s="90"/>
      <c r="W23" s="18"/>
      <c r="X23" s="98"/>
      <c r="Y23" s="81"/>
    </row>
    <row r="24" spans="1:25" ht="12.75">
      <c r="A24" s="20">
        <v>19</v>
      </c>
      <c r="B24" s="82" t="s">
        <v>71</v>
      </c>
      <c r="C24" s="80" t="s">
        <v>48</v>
      </c>
      <c r="D24" s="70" t="s">
        <v>12</v>
      </c>
      <c r="E24" s="67" t="s">
        <v>19</v>
      </c>
      <c r="F24" s="79">
        <v>486</v>
      </c>
      <c r="G24" s="79">
        <v>489</v>
      </c>
      <c r="H24" s="79"/>
      <c r="I24" s="79"/>
      <c r="J24" s="79"/>
      <c r="K24" s="58"/>
      <c r="L24" s="50">
        <f t="shared" si="3"/>
        <v>975</v>
      </c>
      <c r="M24" s="26">
        <f t="shared" si="4"/>
        <v>487.5</v>
      </c>
      <c r="N24" s="26">
        <f t="shared" si="2"/>
        <v>8.125</v>
      </c>
      <c r="O24" s="81"/>
      <c r="P24" s="18"/>
      <c r="R24" s="112"/>
      <c r="S24" s="112"/>
      <c r="T24" s="68"/>
      <c r="U24" s="18"/>
      <c r="V24" s="90"/>
      <c r="W24" s="18"/>
      <c r="X24" s="98"/>
      <c r="Y24" s="81"/>
    </row>
    <row r="25" spans="1:25" ht="12.75">
      <c r="A25" s="20">
        <v>20</v>
      </c>
      <c r="B25" s="17" t="s">
        <v>203</v>
      </c>
      <c r="C25" s="68" t="s">
        <v>38</v>
      </c>
      <c r="D25" s="70" t="s">
        <v>12</v>
      </c>
      <c r="E25" s="19" t="s">
        <v>188</v>
      </c>
      <c r="F25" s="20">
        <v>326</v>
      </c>
      <c r="G25" s="58">
        <v>312</v>
      </c>
      <c r="H25" s="81"/>
      <c r="I25" s="58"/>
      <c r="J25" s="58"/>
      <c r="K25" s="58"/>
      <c r="L25" s="50">
        <f t="shared" si="3"/>
        <v>638</v>
      </c>
      <c r="M25" s="26">
        <f t="shared" si="4"/>
        <v>319</v>
      </c>
      <c r="N25" s="26">
        <f t="shared" si="2"/>
        <v>5.316666666666666</v>
      </c>
      <c r="O25" s="81"/>
      <c r="P25" s="18"/>
      <c r="R25" s="112"/>
      <c r="S25" s="112"/>
      <c r="T25" s="68"/>
      <c r="U25" s="18"/>
      <c r="V25" s="90"/>
      <c r="W25" s="18"/>
      <c r="X25" s="98"/>
      <c r="Y25" s="81"/>
    </row>
    <row r="26" spans="1:25" ht="12.75">
      <c r="A26" s="19"/>
      <c r="B26" s="17"/>
      <c r="C26" s="68"/>
      <c r="D26" s="72"/>
      <c r="E26" s="67"/>
      <c r="F26" s="58"/>
      <c r="G26" s="58"/>
      <c r="H26" s="58"/>
      <c r="I26" s="58"/>
      <c r="J26" s="58"/>
      <c r="K26" s="58"/>
      <c r="L26" s="50"/>
      <c r="M26" s="26"/>
      <c r="N26" s="26"/>
      <c r="O26" s="81"/>
      <c r="P26" s="18"/>
      <c r="R26" s="112"/>
      <c r="S26" s="112"/>
      <c r="T26" s="18"/>
      <c r="U26" s="18"/>
      <c r="V26" s="90"/>
      <c r="W26" s="18"/>
      <c r="X26" s="98"/>
      <c r="Y26" s="81"/>
    </row>
    <row r="27" spans="1:25" ht="12.75">
      <c r="A27" s="19">
        <v>1</v>
      </c>
      <c r="B27" s="17" t="s">
        <v>206</v>
      </c>
      <c r="C27" s="68" t="s">
        <v>72</v>
      </c>
      <c r="D27" s="72" t="s">
        <v>207</v>
      </c>
      <c r="E27" s="67" t="s">
        <v>61</v>
      </c>
      <c r="F27" s="58" t="s">
        <v>215</v>
      </c>
      <c r="G27" s="58">
        <v>351</v>
      </c>
      <c r="H27" s="58">
        <v>363</v>
      </c>
      <c r="I27" s="58">
        <v>354</v>
      </c>
      <c r="J27" s="58">
        <v>347</v>
      </c>
      <c r="K27" s="58">
        <v>359</v>
      </c>
      <c r="L27" s="50">
        <f>SUM(F27:K27)</f>
        <v>1774</v>
      </c>
      <c r="M27" s="26">
        <f>AVERAGE(F27:K27)</f>
        <v>354.8</v>
      </c>
      <c r="N27" s="26">
        <f>M27/60</f>
        <v>5.913333333333333</v>
      </c>
      <c r="O27" s="81"/>
      <c r="P27" s="18"/>
      <c r="R27" s="112"/>
      <c r="S27" s="112"/>
      <c r="T27" s="68"/>
      <c r="U27" s="18"/>
      <c r="V27" s="90"/>
      <c r="W27" s="18"/>
      <c r="X27" s="98"/>
      <c r="Y27" s="81"/>
    </row>
    <row r="28" spans="1:25" ht="12.75">
      <c r="A28" s="19"/>
      <c r="B28" s="17"/>
      <c r="C28" s="68"/>
      <c r="D28" s="72"/>
      <c r="E28" s="67"/>
      <c r="F28" s="58"/>
      <c r="G28" s="58"/>
      <c r="H28" s="58"/>
      <c r="I28" s="58"/>
      <c r="J28" s="58"/>
      <c r="K28" s="58"/>
      <c r="L28" s="50"/>
      <c r="M28" s="26"/>
      <c r="N28" s="26"/>
      <c r="O28" s="81"/>
      <c r="P28" s="116"/>
      <c r="R28" s="112"/>
      <c r="S28" s="112"/>
      <c r="T28" s="18"/>
      <c r="U28" s="18"/>
      <c r="V28" s="90"/>
      <c r="W28" s="18"/>
      <c r="X28" s="98"/>
      <c r="Y28" s="81"/>
    </row>
    <row r="29" spans="1:25" ht="12.75">
      <c r="A29" s="70">
        <v>1</v>
      </c>
      <c r="B29" s="17" t="s">
        <v>57</v>
      </c>
      <c r="C29" s="68" t="s">
        <v>58</v>
      </c>
      <c r="D29" s="70" t="s">
        <v>51</v>
      </c>
      <c r="E29" s="19" t="s">
        <v>173</v>
      </c>
      <c r="F29" s="70">
        <v>355</v>
      </c>
      <c r="G29" s="70">
        <v>359</v>
      </c>
      <c r="H29" s="70" t="s">
        <v>221</v>
      </c>
      <c r="I29" s="70">
        <v>369</v>
      </c>
      <c r="J29" s="70">
        <v>367</v>
      </c>
      <c r="K29" s="84">
        <v>373</v>
      </c>
      <c r="L29" s="50">
        <f aca="true" t="shared" si="5" ref="L29:L37">SUM(F29:K29)</f>
        <v>1823</v>
      </c>
      <c r="M29" s="26">
        <f aca="true" t="shared" si="6" ref="M29:M37">AVERAGE(F29:K29)</f>
        <v>364.6</v>
      </c>
      <c r="N29" s="26">
        <f aca="true" t="shared" si="7" ref="N29:N37">M29/40</f>
        <v>9.115</v>
      </c>
      <c r="O29" s="81"/>
      <c r="P29" s="18"/>
      <c r="R29" s="112"/>
      <c r="S29" s="112"/>
      <c r="T29" s="68"/>
      <c r="U29" s="18"/>
      <c r="V29" s="90"/>
      <c r="W29" s="18"/>
      <c r="X29" s="98"/>
      <c r="Y29" s="81"/>
    </row>
    <row r="30" spans="1:25" ht="12.75">
      <c r="A30" s="70">
        <v>2</v>
      </c>
      <c r="B30" s="17" t="s">
        <v>53</v>
      </c>
      <c r="C30" s="68" t="s">
        <v>54</v>
      </c>
      <c r="D30" s="70" t="s">
        <v>51</v>
      </c>
      <c r="E30" s="19" t="s">
        <v>62</v>
      </c>
      <c r="F30" s="70">
        <v>359</v>
      </c>
      <c r="G30" s="70">
        <v>356</v>
      </c>
      <c r="H30" s="70" t="s">
        <v>237</v>
      </c>
      <c r="I30" s="70">
        <v>367</v>
      </c>
      <c r="J30" s="70">
        <v>357</v>
      </c>
      <c r="K30" s="70">
        <v>364</v>
      </c>
      <c r="L30" s="50">
        <f t="shared" si="5"/>
        <v>1803</v>
      </c>
      <c r="M30" s="26">
        <f t="shared" si="6"/>
        <v>360.6</v>
      </c>
      <c r="N30" s="26">
        <f t="shared" si="7"/>
        <v>9.015</v>
      </c>
      <c r="O30" s="81"/>
      <c r="P30" s="18"/>
      <c r="R30" s="112"/>
      <c r="S30" s="112"/>
      <c r="T30" s="68"/>
      <c r="U30" s="18"/>
      <c r="V30" s="90"/>
      <c r="W30" s="18"/>
      <c r="X30" s="98"/>
      <c r="Y30" s="81"/>
    </row>
    <row r="31" spans="1:25" ht="12.75">
      <c r="A31" s="70">
        <v>3</v>
      </c>
      <c r="B31" s="17" t="s">
        <v>14</v>
      </c>
      <c r="C31" s="68" t="s">
        <v>116</v>
      </c>
      <c r="D31" s="70" t="s">
        <v>51</v>
      </c>
      <c r="E31" s="19" t="s">
        <v>13</v>
      </c>
      <c r="F31" s="20">
        <v>343</v>
      </c>
      <c r="G31" s="20" t="s">
        <v>224</v>
      </c>
      <c r="H31" s="20">
        <v>350</v>
      </c>
      <c r="I31" s="20">
        <v>359</v>
      </c>
      <c r="J31" s="70">
        <v>346</v>
      </c>
      <c r="K31" s="20">
        <v>359</v>
      </c>
      <c r="L31" s="50">
        <f t="shared" si="5"/>
        <v>1757</v>
      </c>
      <c r="M31" s="26">
        <f t="shared" si="6"/>
        <v>351.4</v>
      </c>
      <c r="N31" s="26">
        <f t="shared" si="7"/>
        <v>8.785</v>
      </c>
      <c r="O31" s="81"/>
      <c r="P31" s="18"/>
      <c r="R31" s="112"/>
      <c r="S31" s="112"/>
      <c r="T31" s="68"/>
      <c r="U31" s="18"/>
      <c r="V31" s="90"/>
      <c r="W31" s="18"/>
      <c r="X31" s="98"/>
      <c r="Y31" s="81"/>
    </row>
    <row r="32" spans="1:25" ht="12.75">
      <c r="A32" s="20">
        <v>4</v>
      </c>
      <c r="B32" s="17" t="s">
        <v>55</v>
      </c>
      <c r="C32" s="68" t="s">
        <v>56</v>
      </c>
      <c r="D32" s="70" t="s">
        <v>51</v>
      </c>
      <c r="E32" s="19" t="s">
        <v>194</v>
      </c>
      <c r="F32" s="70" t="s">
        <v>230</v>
      </c>
      <c r="G32" s="20">
        <v>347</v>
      </c>
      <c r="H32" s="70">
        <v>354</v>
      </c>
      <c r="I32" s="20">
        <v>359</v>
      </c>
      <c r="J32" s="70">
        <v>333</v>
      </c>
      <c r="K32" s="20">
        <v>338</v>
      </c>
      <c r="L32" s="50">
        <f t="shared" si="5"/>
        <v>1731</v>
      </c>
      <c r="M32" s="26">
        <f t="shared" si="6"/>
        <v>346.2</v>
      </c>
      <c r="N32" s="26">
        <f t="shared" si="7"/>
        <v>8.655</v>
      </c>
      <c r="O32" s="81"/>
      <c r="P32" s="18"/>
      <c r="R32" s="112"/>
      <c r="S32" s="112"/>
      <c r="T32" s="68"/>
      <c r="U32" s="18"/>
      <c r="V32" s="90"/>
      <c r="W32" s="18"/>
      <c r="X32" s="98"/>
      <c r="Y32" s="81"/>
    </row>
    <row r="33" spans="1:25" ht="12.75">
      <c r="A33" s="20">
        <v>5</v>
      </c>
      <c r="B33" s="17" t="s">
        <v>184</v>
      </c>
      <c r="C33" s="68" t="s">
        <v>185</v>
      </c>
      <c r="D33" s="70" t="s">
        <v>51</v>
      </c>
      <c r="E33" s="19" t="s">
        <v>61</v>
      </c>
      <c r="F33" s="58">
        <v>316</v>
      </c>
      <c r="G33" s="58">
        <v>334</v>
      </c>
      <c r="H33" s="83">
        <v>332</v>
      </c>
      <c r="I33" s="83">
        <v>338</v>
      </c>
      <c r="J33" s="83">
        <v>323</v>
      </c>
      <c r="K33" s="20"/>
      <c r="L33" s="50">
        <f t="shared" si="5"/>
        <v>1643</v>
      </c>
      <c r="M33" s="26">
        <f t="shared" si="6"/>
        <v>328.6</v>
      </c>
      <c r="N33" s="26">
        <f t="shared" si="7"/>
        <v>8.215</v>
      </c>
      <c r="O33" s="81"/>
      <c r="P33" s="18"/>
      <c r="R33" s="112"/>
      <c r="S33" s="112"/>
      <c r="T33" s="68"/>
      <c r="U33" s="18"/>
      <c r="V33" s="90"/>
      <c r="W33" s="18"/>
      <c r="X33" s="98"/>
      <c r="Y33" s="81"/>
    </row>
    <row r="34" spans="1:25" ht="12.75">
      <c r="A34" s="20">
        <v>6</v>
      </c>
      <c r="B34" s="17" t="s">
        <v>151</v>
      </c>
      <c r="C34" s="68" t="s">
        <v>107</v>
      </c>
      <c r="D34" s="70" t="s">
        <v>51</v>
      </c>
      <c r="E34" s="19" t="s">
        <v>34</v>
      </c>
      <c r="F34" s="59">
        <v>343</v>
      </c>
      <c r="G34" s="20">
        <v>346</v>
      </c>
      <c r="H34" s="58">
        <v>343</v>
      </c>
      <c r="I34" s="58">
        <v>338</v>
      </c>
      <c r="J34" s="58"/>
      <c r="K34" s="20"/>
      <c r="L34" s="50">
        <f t="shared" si="5"/>
        <v>1370</v>
      </c>
      <c r="M34" s="26">
        <f t="shared" si="6"/>
        <v>342.5</v>
      </c>
      <c r="N34" s="26">
        <f t="shared" si="7"/>
        <v>8.5625</v>
      </c>
      <c r="O34" s="81"/>
      <c r="P34" s="18"/>
      <c r="R34" s="112"/>
      <c r="S34" s="112"/>
      <c r="T34" s="68"/>
      <c r="U34" s="18"/>
      <c r="V34" s="90"/>
      <c r="W34" s="18"/>
      <c r="X34" s="98"/>
      <c r="Y34" s="81"/>
    </row>
    <row r="35" spans="1:25" ht="12.75">
      <c r="A35" s="20">
        <v>7</v>
      </c>
      <c r="B35" s="17" t="s">
        <v>191</v>
      </c>
      <c r="C35" s="68" t="s">
        <v>192</v>
      </c>
      <c r="D35" s="70" t="s">
        <v>51</v>
      </c>
      <c r="E35" s="19" t="s">
        <v>173</v>
      </c>
      <c r="F35" s="20">
        <v>287</v>
      </c>
      <c r="G35" s="20">
        <v>326</v>
      </c>
      <c r="H35" s="58">
        <v>319</v>
      </c>
      <c r="I35" s="58">
        <v>323</v>
      </c>
      <c r="J35" s="79"/>
      <c r="K35" s="20"/>
      <c r="L35" s="50">
        <f t="shared" si="5"/>
        <v>1255</v>
      </c>
      <c r="M35" s="26">
        <f t="shared" si="6"/>
        <v>313.75</v>
      </c>
      <c r="N35" s="26">
        <f t="shared" si="7"/>
        <v>7.84375</v>
      </c>
      <c r="O35" s="81"/>
      <c r="P35" s="18"/>
      <c r="R35" s="112"/>
      <c r="S35" s="112"/>
      <c r="T35" s="68"/>
      <c r="U35" s="18"/>
      <c r="V35" s="90"/>
      <c r="W35" s="18"/>
      <c r="X35" s="98"/>
      <c r="Y35" s="81"/>
    </row>
    <row r="36" spans="1:25" ht="12.75">
      <c r="A36" s="20">
        <v>8</v>
      </c>
      <c r="B36" s="17" t="s">
        <v>132</v>
      </c>
      <c r="C36" s="68" t="s">
        <v>133</v>
      </c>
      <c r="D36" s="70" t="s">
        <v>51</v>
      </c>
      <c r="E36" s="19" t="s">
        <v>34</v>
      </c>
      <c r="F36" s="20">
        <v>346</v>
      </c>
      <c r="G36" s="20">
        <v>342</v>
      </c>
      <c r="H36" s="20">
        <v>334</v>
      </c>
      <c r="I36" s="20"/>
      <c r="J36" s="20"/>
      <c r="K36" s="20"/>
      <c r="L36" s="50">
        <f t="shared" si="5"/>
        <v>1022</v>
      </c>
      <c r="M36" s="26">
        <f t="shared" si="6"/>
        <v>340.6666666666667</v>
      </c>
      <c r="N36" s="26">
        <f t="shared" si="7"/>
        <v>8.516666666666667</v>
      </c>
      <c r="O36" s="81"/>
      <c r="P36" s="18"/>
      <c r="R36" s="112"/>
      <c r="S36" s="112"/>
      <c r="T36" s="68"/>
      <c r="U36" s="18"/>
      <c r="V36" s="90"/>
      <c r="W36" s="18"/>
      <c r="X36" s="98"/>
      <c r="Y36" s="81"/>
    </row>
    <row r="37" spans="1:25" ht="12.75">
      <c r="A37" s="20">
        <v>9</v>
      </c>
      <c r="B37" s="17" t="s">
        <v>203</v>
      </c>
      <c r="C37" s="68" t="s">
        <v>209</v>
      </c>
      <c r="D37" s="70" t="s">
        <v>51</v>
      </c>
      <c r="E37" s="19" t="s">
        <v>154</v>
      </c>
      <c r="F37" s="59">
        <v>301</v>
      </c>
      <c r="G37" s="20">
        <v>298</v>
      </c>
      <c r="H37" s="58"/>
      <c r="I37" s="58"/>
      <c r="J37" s="58"/>
      <c r="K37" s="20"/>
      <c r="L37" s="50">
        <f t="shared" si="5"/>
        <v>599</v>
      </c>
      <c r="M37" s="26">
        <f t="shared" si="6"/>
        <v>299.5</v>
      </c>
      <c r="N37" s="26">
        <f t="shared" si="7"/>
        <v>7.4875</v>
      </c>
      <c r="O37" s="81"/>
      <c r="P37" s="18"/>
      <c r="R37" s="112"/>
      <c r="S37" s="112"/>
      <c r="T37" s="68"/>
      <c r="U37" s="18"/>
      <c r="V37" s="90"/>
      <c r="W37" s="18"/>
      <c r="X37" s="98"/>
      <c r="Y37" s="81"/>
    </row>
    <row r="38" spans="1:25" ht="12.75">
      <c r="A38" s="20"/>
      <c r="B38" s="17"/>
      <c r="C38" s="68"/>
      <c r="D38" s="70"/>
      <c r="E38" s="19"/>
      <c r="F38" s="59"/>
      <c r="G38" s="20"/>
      <c r="H38" s="58"/>
      <c r="I38" s="58"/>
      <c r="J38" s="58"/>
      <c r="K38" s="20"/>
      <c r="L38" s="50"/>
      <c r="M38" s="26"/>
      <c r="N38" s="26"/>
      <c r="O38" s="81"/>
      <c r="P38" s="116"/>
      <c r="R38" s="112"/>
      <c r="S38" s="112"/>
      <c r="T38" s="68"/>
      <c r="U38" s="18"/>
      <c r="V38" s="90"/>
      <c r="W38" s="18"/>
      <c r="X38" s="98"/>
      <c r="Y38" s="81"/>
    </row>
    <row r="39" spans="1:25" ht="12.75">
      <c r="A39" s="70">
        <v>1</v>
      </c>
      <c r="B39" s="17" t="s">
        <v>109</v>
      </c>
      <c r="C39" s="68" t="s">
        <v>110</v>
      </c>
      <c r="D39" s="70" t="s">
        <v>193</v>
      </c>
      <c r="E39" s="19" t="s">
        <v>196</v>
      </c>
      <c r="F39" s="70">
        <v>333</v>
      </c>
      <c r="G39" s="70">
        <v>331</v>
      </c>
      <c r="H39" s="79">
        <v>354</v>
      </c>
      <c r="I39" s="70">
        <v>345</v>
      </c>
      <c r="J39" s="79">
        <v>354</v>
      </c>
      <c r="K39" s="70"/>
      <c r="L39" s="50">
        <f aca="true" t="shared" si="8" ref="L39:L44">SUM(F39:K39)</f>
        <v>1717</v>
      </c>
      <c r="M39" s="26">
        <f aca="true" t="shared" si="9" ref="M39:M44">AVERAGE(F39:K39)</f>
        <v>343.4</v>
      </c>
      <c r="N39" s="26">
        <f aca="true" t="shared" si="10" ref="N39:N44">M39/40</f>
        <v>8.584999999999999</v>
      </c>
      <c r="O39" s="81"/>
      <c r="P39" s="18"/>
      <c r="R39" s="112"/>
      <c r="S39" s="112"/>
      <c r="T39" s="68"/>
      <c r="U39" s="18"/>
      <c r="V39" s="90"/>
      <c r="W39" s="18"/>
      <c r="X39" s="98"/>
      <c r="Y39" s="81"/>
    </row>
    <row r="40" spans="1:25" ht="12.75">
      <c r="A40" s="70">
        <v>2</v>
      </c>
      <c r="B40" s="17" t="s">
        <v>29</v>
      </c>
      <c r="C40" s="68" t="s">
        <v>60</v>
      </c>
      <c r="D40" s="70" t="s">
        <v>193</v>
      </c>
      <c r="E40" s="19" t="s">
        <v>34</v>
      </c>
      <c r="F40" s="20" t="s">
        <v>219</v>
      </c>
      <c r="G40" s="20">
        <v>342</v>
      </c>
      <c r="H40" s="58">
        <v>341</v>
      </c>
      <c r="I40" s="58">
        <v>327</v>
      </c>
      <c r="J40" s="58">
        <v>341</v>
      </c>
      <c r="K40" s="58">
        <v>342</v>
      </c>
      <c r="L40" s="50">
        <f t="shared" si="8"/>
        <v>1693</v>
      </c>
      <c r="M40" s="26">
        <f t="shared" si="9"/>
        <v>338.6</v>
      </c>
      <c r="N40" s="26">
        <f t="shared" si="10"/>
        <v>8.465</v>
      </c>
      <c r="O40" s="81"/>
      <c r="P40" s="18"/>
      <c r="R40" s="112"/>
      <c r="S40" s="112"/>
      <c r="T40" s="68"/>
      <c r="U40" s="18"/>
      <c r="V40" s="90"/>
      <c r="W40" s="18"/>
      <c r="X40" s="98"/>
      <c r="Y40" s="81"/>
    </row>
    <row r="41" spans="1:25" ht="12.75">
      <c r="A41" s="70">
        <v>3</v>
      </c>
      <c r="B41" s="17" t="s">
        <v>22</v>
      </c>
      <c r="C41" s="68" t="s">
        <v>52</v>
      </c>
      <c r="D41" s="70" t="s">
        <v>193</v>
      </c>
      <c r="E41" s="19" t="s">
        <v>34</v>
      </c>
      <c r="F41" s="20">
        <v>331</v>
      </c>
      <c r="G41" s="59">
        <v>348</v>
      </c>
      <c r="H41" s="20">
        <v>348</v>
      </c>
      <c r="I41" s="20">
        <v>332</v>
      </c>
      <c r="J41" s="20">
        <v>328</v>
      </c>
      <c r="K41" s="20" t="s">
        <v>225</v>
      </c>
      <c r="L41" s="50">
        <f t="shared" si="8"/>
        <v>1687</v>
      </c>
      <c r="M41" s="26">
        <f t="shared" si="9"/>
        <v>337.4</v>
      </c>
      <c r="N41" s="26">
        <f t="shared" si="10"/>
        <v>8.434999999999999</v>
      </c>
      <c r="O41" s="81"/>
      <c r="P41" s="18"/>
      <c r="R41" s="112"/>
      <c r="S41" s="112"/>
      <c r="T41" s="68"/>
      <c r="U41" s="18"/>
      <c r="V41" s="90"/>
      <c r="W41" s="18"/>
      <c r="X41" s="98"/>
      <c r="Y41" s="81"/>
    </row>
    <row r="42" spans="1:25" ht="12.75">
      <c r="A42" s="20">
        <v>4</v>
      </c>
      <c r="B42" s="17" t="s">
        <v>103</v>
      </c>
      <c r="C42" s="68" t="s">
        <v>104</v>
      </c>
      <c r="D42" s="70" t="s">
        <v>193</v>
      </c>
      <c r="E42" s="19" t="s">
        <v>49</v>
      </c>
      <c r="F42" s="84">
        <v>333</v>
      </c>
      <c r="G42" s="70" t="s">
        <v>222</v>
      </c>
      <c r="H42" s="58">
        <v>331</v>
      </c>
      <c r="I42" s="79">
        <v>338</v>
      </c>
      <c r="J42" s="79">
        <v>342</v>
      </c>
      <c r="K42" s="70">
        <v>332</v>
      </c>
      <c r="L42" s="50">
        <f t="shared" si="8"/>
        <v>1676</v>
      </c>
      <c r="M42" s="26">
        <f t="shared" si="9"/>
        <v>335.2</v>
      </c>
      <c r="N42" s="26">
        <f t="shared" si="10"/>
        <v>8.379999999999999</v>
      </c>
      <c r="O42" s="81"/>
      <c r="P42" s="18"/>
      <c r="R42" s="112"/>
      <c r="S42" s="112"/>
      <c r="T42" s="68"/>
      <c r="U42" s="18"/>
      <c r="V42" s="90"/>
      <c r="W42" s="18"/>
      <c r="X42" s="98"/>
      <c r="Y42" s="81"/>
    </row>
    <row r="43" spans="1:25" ht="12.75">
      <c r="A43" s="20">
        <v>5</v>
      </c>
      <c r="B43" s="17" t="s">
        <v>167</v>
      </c>
      <c r="C43" s="68" t="s">
        <v>168</v>
      </c>
      <c r="D43" s="70" t="s">
        <v>193</v>
      </c>
      <c r="E43" s="19" t="s">
        <v>62</v>
      </c>
      <c r="F43" s="59">
        <v>304</v>
      </c>
      <c r="G43" s="20">
        <v>330</v>
      </c>
      <c r="H43" s="58">
        <v>321</v>
      </c>
      <c r="I43" s="58">
        <v>331</v>
      </c>
      <c r="J43" s="58"/>
      <c r="K43" s="20"/>
      <c r="L43" s="50">
        <f t="shared" si="8"/>
        <v>1286</v>
      </c>
      <c r="M43" s="26">
        <f t="shared" si="9"/>
        <v>321.5</v>
      </c>
      <c r="N43" s="26">
        <f t="shared" si="10"/>
        <v>8.0375</v>
      </c>
      <c r="O43" s="81"/>
      <c r="P43" s="18"/>
      <c r="R43" s="112"/>
      <c r="S43" s="112"/>
      <c r="T43" s="68"/>
      <c r="U43" s="18"/>
      <c r="V43" s="90"/>
      <c r="W43" s="18"/>
      <c r="X43" s="98"/>
      <c r="Y43" s="81"/>
    </row>
    <row r="44" spans="1:25" ht="12.75">
      <c r="A44" s="20">
        <v>6</v>
      </c>
      <c r="B44" s="17" t="s">
        <v>59</v>
      </c>
      <c r="C44" s="68" t="s">
        <v>211</v>
      </c>
      <c r="D44" s="70" t="s">
        <v>193</v>
      </c>
      <c r="E44" s="19" t="s">
        <v>181</v>
      </c>
      <c r="F44" s="20">
        <v>354</v>
      </c>
      <c r="G44" s="20">
        <v>348</v>
      </c>
      <c r="H44" s="20"/>
      <c r="I44" s="20"/>
      <c r="J44" s="20"/>
      <c r="K44" s="59"/>
      <c r="L44" s="50">
        <f t="shared" si="8"/>
        <v>702</v>
      </c>
      <c r="M44" s="26">
        <f t="shared" si="9"/>
        <v>351</v>
      </c>
      <c r="N44" s="26">
        <f t="shared" si="10"/>
        <v>8.775</v>
      </c>
      <c r="O44" s="81"/>
      <c r="P44" s="18"/>
      <c r="R44" s="112"/>
      <c r="S44" s="112"/>
      <c r="T44" s="68"/>
      <c r="U44" s="18"/>
      <c r="V44" s="90"/>
      <c r="W44" s="18"/>
      <c r="X44" s="98"/>
      <c r="Y44" s="81"/>
    </row>
    <row r="45" spans="1:25" ht="12.75">
      <c r="A45" s="19"/>
      <c r="B45" s="17"/>
      <c r="C45" s="68"/>
      <c r="D45" s="70"/>
      <c r="E45" s="19"/>
      <c r="F45" s="70"/>
      <c r="G45" s="20"/>
      <c r="H45" s="70"/>
      <c r="I45" s="20"/>
      <c r="J45" s="20"/>
      <c r="K45" s="20"/>
      <c r="L45" s="50"/>
      <c r="M45" s="26"/>
      <c r="N45" s="26"/>
      <c r="O45" s="81"/>
      <c r="P45" s="117"/>
      <c r="R45" s="112"/>
      <c r="S45" s="112"/>
      <c r="T45" s="68"/>
      <c r="U45" s="18"/>
      <c r="V45" s="90"/>
      <c r="W45" s="18"/>
      <c r="X45" s="98"/>
      <c r="Y45" s="81"/>
    </row>
    <row r="46" spans="1:25" ht="12.75">
      <c r="A46" s="79">
        <v>1</v>
      </c>
      <c r="B46" s="17" t="s">
        <v>66</v>
      </c>
      <c r="C46" s="68" t="s">
        <v>67</v>
      </c>
      <c r="D46" s="70" t="s">
        <v>65</v>
      </c>
      <c r="E46" s="19" t="s">
        <v>182</v>
      </c>
      <c r="F46" s="70">
        <v>370</v>
      </c>
      <c r="G46" s="70">
        <v>364</v>
      </c>
      <c r="H46" s="70">
        <v>364</v>
      </c>
      <c r="I46" s="70">
        <v>370</v>
      </c>
      <c r="J46" s="70" t="s">
        <v>232</v>
      </c>
      <c r="K46" s="70">
        <v>370</v>
      </c>
      <c r="L46" s="50">
        <f aca="true" t="shared" si="11" ref="L46:L71">SUM(F46:K46)</f>
        <v>1838</v>
      </c>
      <c r="M46" s="26">
        <f aca="true" t="shared" si="12" ref="M46:M71">AVERAGE(F46:K46)</f>
        <v>367.6</v>
      </c>
      <c r="N46" s="26">
        <f aca="true" t="shared" si="13" ref="N46:N71">M46/40</f>
        <v>9.190000000000001</v>
      </c>
      <c r="O46" s="81"/>
      <c r="P46" s="18"/>
      <c r="R46" s="112"/>
      <c r="S46" s="112"/>
      <c r="T46" s="68"/>
      <c r="U46" s="18"/>
      <c r="V46" s="90"/>
      <c r="W46" s="18"/>
      <c r="X46" s="98"/>
      <c r="Y46" s="81"/>
    </row>
    <row r="47" spans="1:25" ht="12.75">
      <c r="A47" s="79">
        <v>2</v>
      </c>
      <c r="B47" s="17" t="s">
        <v>16</v>
      </c>
      <c r="C47" s="68" t="s">
        <v>17</v>
      </c>
      <c r="D47" s="70" t="s">
        <v>65</v>
      </c>
      <c r="E47" s="19" t="s">
        <v>165</v>
      </c>
      <c r="F47" s="70" t="s">
        <v>253</v>
      </c>
      <c r="G47" s="70">
        <v>363</v>
      </c>
      <c r="H47" s="70">
        <v>364</v>
      </c>
      <c r="I47" s="70">
        <v>372</v>
      </c>
      <c r="J47" s="70">
        <v>372</v>
      </c>
      <c r="K47" s="70">
        <v>365</v>
      </c>
      <c r="L47" s="50">
        <f t="shared" si="11"/>
        <v>1836</v>
      </c>
      <c r="M47" s="26">
        <f t="shared" si="12"/>
        <v>367.2</v>
      </c>
      <c r="N47" s="26">
        <f t="shared" si="13"/>
        <v>9.18</v>
      </c>
      <c r="O47" s="81"/>
      <c r="P47" s="18"/>
      <c r="R47" s="112"/>
      <c r="S47" s="112"/>
      <c r="T47" s="68"/>
      <c r="U47" s="18"/>
      <c r="V47" s="90"/>
      <c r="W47" s="18"/>
      <c r="X47" s="98"/>
      <c r="Y47" s="81"/>
    </row>
    <row r="48" spans="1:25" ht="12.75">
      <c r="A48" s="79">
        <v>3</v>
      </c>
      <c r="B48" s="17" t="s">
        <v>73</v>
      </c>
      <c r="C48" s="68" t="s">
        <v>18</v>
      </c>
      <c r="D48" s="70" t="s">
        <v>65</v>
      </c>
      <c r="E48" s="19" t="s">
        <v>49</v>
      </c>
      <c r="F48" s="70">
        <v>359</v>
      </c>
      <c r="G48" s="70">
        <v>359</v>
      </c>
      <c r="H48" s="79">
        <v>371</v>
      </c>
      <c r="I48" s="79">
        <v>364</v>
      </c>
      <c r="J48" s="79" t="s">
        <v>223</v>
      </c>
      <c r="K48" s="70">
        <v>362</v>
      </c>
      <c r="L48" s="50">
        <f t="shared" si="11"/>
        <v>1815</v>
      </c>
      <c r="M48" s="26">
        <f t="shared" si="12"/>
        <v>363</v>
      </c>
      <c r="N48" s="26">
        <f t="shared" si="13"/>
        <v>9.075</v>
      </c>
      <c r="O48" s="81"/>
      <c r="P48" s="18"/>
      <c r="R48" s="112"/>
      <c r="S48" s="112"/>
      <c r="T48" s="68"/>
      <c r="U48" s="18"/>
      <c r="V48" s="90"/>
      <c r="W48" s="18"/>
      <c r="X48" s="98"/>
      <c r="Y48" s="81"/>
    </row>
    <row r="49" spans="1:25" ht="12.75">
      <c r="A49" s="58">
        <v>4</v>
      </c>
      <c r="B49" s="17" t="s">
        <v>43</v>
      </c>
      <c r="C49" s="68" t="s">
        <v>44</v>
      </c>
      <c r="D49" s="70" t="s">
        <v>65</v>
      </c>
      <c r="E49" s="19" t="s">
        <v>62</v>
      </c>
      <c r="F49" s="70">
        <v>359</v>
      </c>
      <c r="G49" s="70" t="s">
        <v>238</v>
      </c>
      <c r="H49" s="70">
        <v>360</v>
      </c>
      <c r="I49" s="70">
        <v>371</v>
      </c>
      <c r="J49" s="70">
        <v>356</v>
      </c>
      <c r="K49" s="70">
        <v>358</v>
      </c>
      <c r="L49" s="50">
        <f t="shared" si="11"/>
        <v>1804</v>
      </c>
      <c r="M49" s="26">
        <f t="shared" si="12"/>
        <v>360.8</v>
      </c>
      <c r="N49" s="26">
        <f t="shared" si="13"/>
        <v>9.02</v>
      </c>
      <c r="O49" s="81"/>
      <c r="P49" s="18"/>
      <c r="R49" s="112"/>
      <c r="S49" s="112"/>
      <c r="T49" s="68"/>
      <c r="U49" s="18"/>
      <c r="V49" s="90"/>
      <c r="W49" s="18"/>
      <c r="X49" s="98"/>
      <c r="Y49" s="81"/>
    </row>
    <row r="50" spans="1:25" ht="12.75">
      <c r="A50" s="58">
        <v>5</v>
      </c>
      <c r="B50" s="17" t="s">
        <v>20</v>
      </c>
      <c r="C50" s="68" t="s">
        <v>21</v>
      </c>
      <c r="D50" s="70" t="s">
        <v>65</v>
      </c>
      <c r="E50" s="19" t="s">
        <v>165</v>
      </c>
      <c r="F50" s="70">
        <v>367</v>
      </c>
      <c r="G50" s="70">
        <v>359</v>
      </c>
      <c r="H50" s="70" t="s">
        <v>254</v>
      </c>
      <c r="I50" s="70">
        <v>357</v>
      </c>
      <c r="J50" s="70">
        <v>356</v>
      </c>
      <c r="K50" s="70">
        <v>359</v>
      </c>
      <c r="L50" s="50">
        <f t="shared" si="11"/>
        <v>1798</v>
      </c>
      <c r="M50" s="26">
        <f t="shared" si="12"/>
        <v>359.6</v>
      </c>
      <c r="N50" s="26">
        <f t="shared" si="13"/>
        <v>8.99</v>
      </c>
      <c r="O50" s="81"/>
      <c r="P50" s="18"/>
      <c r="R50" s="112"/>
      <c r="S50" s="112"/>
      <c r="T50" s="68"/>
      <c r="U50" s="18"/>
      <c r="V50" s="90"/>
      <c r="W50" s="18"/>
      <c r="X50" s="98"/>
      <c r="Y50" s="81"/>
    </row>
    <row r="51" spans="1:25" ht="12.75">
      <c r="A51" s="58">
        <v>6</v>
      </c>
      <c r="B51" s="17" t="s">
        <v>75</v>
      </c>
      <c r="C51" s="68" t="s">
        <v>31</v>
      </c>
      <c r="D51" s="70" t="s">
        <v>65</v>
      </c>
      <c r="E51" s="19" t="s">
        <v>202</v>
      </c>
      <c r="F51" s="70">
        <v>350</v>
      </c>
      <c r="G51" s="20">
        <v>346</v>
      </c>
      <c r="H51" s="58">
        <v>341</v>
      </c>
      <c r="I51" s="58" t="s">
        <v>231</v>
      </c>
      <c r="J51" s="58">
        <v>354</v>
      </c>
      <c r="K51" s="20">
        <v>350</v>
      </c>
      <c r="L51" s="50">
        <f t="shared" si="11"/>
        <v>1741</v>
      </c>
      <c r="M51" s="26">
        <f t="shared" si="12"/>
        <v>348.2</v>
      </c>
      <c r="N51" s="26">
        <f t="shared" si="13"/>
        <v>8.705</v>
      </c>
      <c r="O51" s="81"/>
      <c r="P51" s="18"/>
      <c r="R51" s="112"/>
      <c r="S51" s="112"/>
      <c r="T51" s="68"/>
      <c r="U51" s="18"/>
      <c r="V51" s="90"/>
      <c r="W51" s="18"/>
      <c r="X51" s="98"/>
      <c r="Y51" s="81"/>
    </row>
    <row r="52" spans="1:25" ht="12.75">
      <c r="A52" s="58">
        <v>7</v>
      </c>
      <c r="B52" s="17" t="s">
        <v>29</v>
      </c>
      <c r="C52" s="68" t="s">
        <v>30</v>
      </c>
      <c r="D52" s="70" t="s">
        <v>65</v>
      </c>
      <c r="E52" s="19" t="s">
        <v>187</v>
      </c>
      <c r="F52" s="59">
        <v>340</v>
      </c>
      <c r="G52" s="20" t="s">
        <v>252</v>
      </c>
      <c r="H52" s="20">
        <v>349</v>
      </c>
      <c r="I52" s="20">
        <v>348</v>
      </c>
      <c r="J52" s="20">
        <v>353</v>
      </c>
      <c r="K52" s="58">
        <v>342</v>
      </c>
      <c r="L52" s="50">
        <f t="shared" si="11"/>
        <v>1732</v>
      </c>
      <c r="M52" s="26">
        <f t="shared" si="12"/>
        <v>346.4</v>
      </c>
      <c r="N52" s="26">
        <f t="shared" si="13"/>
        <v>8.66</v>
      </c>
      <c r="O52" s="81"/>
      <c r="P52" s="18"/>
      <c r="R52" s="112"/>
      <c r="S52" s="112"/>
      <c r="T52" s="68"/>
      <c r="U52" s="18"/>
      <c r="V52" s="90"/>
      <c r="W52" s="18"/>
      <c r="X52" s="98"/>
      <c r="Y52" s="81"/>
    </row>
    <row r="53" spans="1:25" ht="12.75">
      <c r="A53" s="58">
        <v>8</v>
      </c>
      <c r="B53" s="17" t="s">
        <v>128</v>
      </c>
      <c r="C53" s="68" t="s">
        <v>24</v>
      </c>
      <c r="D53" s="70" t="s">
        <v>65</v>
      </c>
      <c r="E53" s="19" t="s">
        <v>173</v>
      </c>
      <c r="F53" s="58" t="s">
        <v>218</v>
      </c>
      <c r="G53" s="58">
        <v>341</v>
      </c>
      <c r="H53" s="58">
        <v>345</v>
      </c>
      <c r="I53" s="58">
        <v>344</v>
      </c>
      <c r="J53" s="58">
        <v>351</v>
      </c>
      <c r="K53" s="58">
        <v>346</v>
      </c>
      <c r="L53" s="50">
        <f t="shared" si="11"/>
        <v>1727</v>
      </c>
      <c r="M53" s="26">
        <f t="shared" si="12"/>
        <v>345.4</v>
      </c>
      <c r="N53" s="26">
        <f t="shared" si="13"/>
        <v>8.635</v>
      </c>
      <c r="O53" s="81"/>
      <c r="P53" s="18"/>
      <c r="R53" s="112"/>
      <c r="S53" s="112"/>
      <c r="T53" s="68"/>
      <c r="U53" s="18"/>
      <c r="V53" s="90"/>
      <c r="W53" s="18"/>
      <c r="X53" s="98"/>
      <c r="Y53" s="81"/>
    </row>
    <row r="54" spans="1:25" ht="12.75">
      <c r="A54" s="58">
        <v>9</v>
      </c>
      <c r="B54" s="17" t="s">
        <v>205</v>
      </c>
      <c r="C54" s="68" t="s">
        <v>42</v>
      </c>
      <c r="D54" s="70" t="s">
        <v>65</v>
      </c>
      <c r="E54" s="19" t="s">
        <v>49</v>
      </c>
      <c r="F54" s="70">
        <v>347</v>
      </c>
      <c r="G54" s="70">
        <v>344</v>
      </c>
      <c r="H54" s="70">
        <v>351</v>
      </c>
      <c r="I54" s="70">
        <v>347</v>
      </c>
      <c r="J54" s="70">
        <v>336</v>
      </c>
      <c r="K54" s="20"/>
      <c r="L54" s="50">
        <f t="shared" si="11"/>
        <v>1725</v>
      </c>
      <c r="M54" s="26">
        <f t="shared" si="12"/>
        <v>345</v>
      </c>
      <c r="N54" s="26">
        <f t="shared" si="13"/>
        <v>8.625</v>
      </c>
      <c r="O54" s="81"/>
      <c r="P54" s="18"/>
      <c r="R54" s="112"/>
      <c r="S54" s="112"/>
      <c r="T54" s="68"/>
      <c r="U54" s="18"/>
      <c r="V54" s="90"/>
      <c r="W54" s="18"/>
      <c r="X54" s="98"/>
      <c r="Y54" s="81"/>
    </row>
    <row r="55" spans="1:25" ht="12.75">
      <c r="A55" s="58">
        <v>10</v>
      </c>
      <c r="B55" s="17" t="s">
        <v>22</v>
      </c>
      <c r="C55" s="68" t="s">
        <v>23</v>
      </c>
      <c r="D55" s="70" t="s">
        <v>65</v>
      </c>
      <c r="E55" s="19" t="s">
        <v>195</v>
      </c>
      <c r="F55" s="20">
        <v>339</v>
      </c>
      <c r="G55" s="20">
        <v>352</v>
      </c>
      <c r="H55" s="20">
        <v>338</v>
      </c>
      <c r="I55" s="20">
        <v>337</v>
      </c>
      <c r="J55" s="20" t="s">
        <v>230</v>
      </c>
      <c r="K55" s="20">
        <v>350</v>
      </c>
      <c r="L55" s="50">
        <f t="shared" si="11"/>
        <v>1716</v>
      </c>
      <c r="M55" s="26">
        <f t="shared" si="12"/>
        <v>343.2</v>
      </c>
      <c r="N55" s="26">
        <f t="shared" si="13"/>
        <v>8.58</v>
      </c>
      <c r="O55" s="81"/>
      <c r="P55" s="18"/>
      <c r="R55" s="112"/>
      <c r="S55" s="112"/>
      <c r="T55" s="68"/>
      <c r="U55" s="18"/>
      <c r="V55" s="90"/>
      <c r="W55" s="18"/>
      <c r="X55" s="98"/>
      <c r="Y55" s="81"/>
    </row>
    <row r="56" spans="1:25" ht="12.75">
      <c r="A56" s="58">
        <v>11</v>
      </c>
      <c r="B56" s="17" t="s">
        <v>134</v>
      </c>
      <c r="C56" s="68" t="s">
        <v>28</v>
      </c>
      <c r="D56" s="70" t="s">
        <v>65</v>
      </c>
      <c r="E56" s="19" t="s">
        <v>61</v>
      </c>
      <c r="F56" s="20">
        <v>338</v>
      </c>
      <c r="G56" s="20">
        <v>348</v>
      </c>
      <c r="H56" s="20">
        <v>338</v>
      </c>
      <c r="I56" s="20">
        <v>337</v>
      </c>
      <c r="J56" s="20">
        <v>351</v>
      </c>
      <c r="K56" s="20"/>
      <c r="L56" s="50">
        <f t="shared" si="11"/>
        <v>1712</v>
      </c>
      <c r="M56" s="26">
        <f t="shared" si="12"/>
        <v>342.4</v>
      </c>
      <c r="N56" s="26">
        <f t="shared" si="13"/>
        <v>8.559999999999999</v>
      </c>
      <c r="O56" s="81"/>
      <c r="P56" s="18"/>
      <c r="R56" s="112"/>
      <c r="S56" s="112"/>
      <c r="T56" s="68"/>
      <c r="U56" s="18"/>
      <c r="V56" s="90"/>
      <c r="W56" s="18"/>
      <c r="X56" s="98"/>
      <c r="Y56" s="81"/>
    </row>
    <row r="57" spans="1:25" ht="12.75">
      <c r="A57" s="58">
        <v>12</v>
      </c>
      <c r="B57" s="17" t="s">
        <v>33</v>
      </c>
      <c r="C57" s="68" t="s">
        <v>27</v>
      </c>
      <c r="D57" s="70" t="s">
        <v>65</v>
      </c>
      <c r="E57" s="19" t="s">
        <v>34</v>
      </c>
      <c r="F57" s="20">
        <v>321</v>
      </c>
      <c r="G57" s="20">
        <v>351</v>
      </c>
      <c r="H57" s="20">
        <v>326</v>
      </c>
      <c r="I57" s="20">
        <v>336</v>
      </c>
      <c r="J57" s="20">
        <v>328</v>
      </c>
      <c r="K57" s="20"/>
      <c r="L57" s="50">
        <f t="shared" si="11"/>
        <v>1662</v>
      </c>
      <c r="M57" s="26">
        <f t="shared" si="12"/>
        <v>332.4</v>
      </c>
      <c r="N57" s="26">
        <f t="shared" si="13"/>
        <v>8.309999999999999</v>
      </c>
      <c r="O57" s="81"/>
      <c r="P57" s="18"/>
      <c r="R57" s="112"/>
      <c r="S57" s="112"/>
      <c r="T57" s="68"/>
      <c r="U57" s="18"/>
      <c r="V57" s="90"/>
      <c r="W57" s="18"/>
      <c r="X57" s="98"/>
      <c r="Y57" s="81"/>
    </row>
    <row r="58" spans="1:25" ht="12.75">
      <c r="A58" s="58">
        <v>13</v>
      </c>
      <c r="B58" s="17" t="s">
        <v>123</v>
      </c>
      <c r="C58" s="68" t="s">
        <v>124</v>
      </c>
      <c r="D58" s="70" t="s">
        <v>65</v>
      </c>
      <c r="E58" s="19" t="s">
        <v>114</v>
      </c>
      <c r="F58" s="58">
        <v>335</v>
      </c>
      <c r="G58" s="70">
        <v>327</v>
      </c>
      <c r="H58" s="20">
        <v>327</v>
      </c>
      <c r="I58" s="70">
        <v>349</v>
      </c>
      <c r="J58" s="70">
        <v>321</v>
      </c>
      <c r="K58" s="70"/>
      <c r="L58" s="50">
        <f t="shared" si="11"/>
        <v>1659</v>
      </c>
      <c r="M58" s="26">
        <f t="shared" si="12"/>
        <v>331.8</v>
      </c>
      <c r="N58" s="26">
        <f t="shared" si="13"/>
        <v>8.295</v>
      </c>
      <c r="O58" s="81"/>
      <c r="P58" s="18"/>
      <c r="R58" s="112"/>
      <c r="S58" s="112"/>
      <c r="T58" s="68"/>
      <c r="U58" s="18"/>
      <c r="V58" s="90"/>
      <c r="W58" s="18"/>
      <c r="X58" s="98"/>
      <c r="Y58" s="81"/>
    </row>
    <row r="59" spans="1:25" ht="12.75">
      <c r="A59" s="58">
        <v>14</v>
      </c>
      <c r="B59" s="17" t="s">
        <v>119</v>
      </c>
      <c r="C59" s="68" t="s">
        <v>38</v>
      </c>
      <c r="D59" s="70" t="s">
        <v>65</v>
      </c>
      <c r="E59" s="19" t="s">
        <v>19</v>
      </c>
      <c r="F59" s="79" t="s">
        <v>219</v>
      </c>
      <c r="G59" s="79">
        <v>336</v>
      </c>
      <c r="H59" s="79">
        <v>334</v>
      </c>
      <c r="I59" s="79">
        <v>338</v>
      </c>
      <c r="J59" s="79">
        <v>317</v>
      </c>
      <c r="K59" s="79">
        <v>330</v>
      </c>
      <c r="L59" s="50">
        <f t="shared" si="11"/>
        <v>1655</v>
      </c>
      <c r="M59" s="26">
        <f t="shared" si="12"/>
        <v>331</v>
      </c>
      <c r="N59" s="26">
        <f t="shared" si="13"/>
        <v>8.275</v>
      </c>
      <c r="O59" s="81"/>
      <c r="P59" s="18"/>
      <c r="R59" s="112"/>
      <c r="S59" s="112"/>
      <c r="T59" s="68"/>
      <c r="U59" s="18"/>
      <c r="V59" s="90"/>
      <c r="W59" s="18"/>
      <c r="X59" s="98"/>
      <c r="Y59" s="81"/>
    </row>
    <row r="60" spans="1:25" ht="12.75">
      <c r="A60" s="58">
        <v>15</v>
      </c>
      <c r="B60" s="17" t="s">
        <v>155</v>
      </c>
      <c r="C60" s="68" t="s">
        <v>163</v>
      </c>
      <c r="D60" s="70" t="s">
        <v>65</v>
      </c>
      <c r="E60" s="19" t="s">
        <v>152</v>
      </c>
      <c r="F60" s="79">
        <v>308</v>
      </c>
      <c r="G60" s="79">
        <v>322</v>
      </c>
      <c r="H60" s="79">
        <v>310</v>
      </c>
      <c r="I60" s="79">
        <v>312</v>
      </c>
      <c r="J60" s="79">
        <v>311</v>
      </c>
      <c r="K60" s="79"/>
      <c r="L60" s="50">
        <f t="shared" si="11"/>
        <v>1563</v>
      </c>
      <c r="M60" s="26">
        <f t="shared" si="12"/>
        <v>312.6</v>
      </c>
      <c r="N60" s="26">
        <f t="shared" si="13"/>
        <v>7.815</v>
      </c>
      <c r="O60" s="81"/>
      <c r="P60" s="18"/>
      <c r="R60" s="112"/>
      <c r="S60" s="112"/>
      <c r="T60" s="68"/>
      <c r="U60" s="18"/>
      <c r="V60" s="90"/>
      <c r="W60" s="18"/>
      <c r="X60" s="98"/>
      <c r="Y60" s="81"/>
    </row>
    <row r="61" spans="1:25" ht="12.75">
      <c r="A61" s="58">
        <v>16</v>
      </c>
      <c r="B61" s="17" t="s">
        <v>148</v>
      </c>
      <c r="C61" s="68" t="s">
        <v>31</v>
      </c>
      <c r="D61" s="70" t="s">
        <v>65</v>
      </c>
      <c r="E61" s="19" t="s">
        <v>19</v>
      </c>
      <c r="F61" s="70">
        <v>293</v>
      </c>
      <c r="G61" s="70">
        <v>322</v>
      </c>
      <c r="H61" s="70">
        <v>296</v>
      </c>
      <c r="I61" s="70">
        <v>291</v>
      </c>
      <c r="J61" s="20">
        <v>326</v>
      </c>
      <c r="K61" s="79"/>
      <c r="L61" s="50">
        <f t="shared" si="11"/>
        <v>1528</v>
      </c>
      <c r="M61" s="26">
        <f t="shared" si="12"/>
        <v>305.6</v>
      </c>
      <c r="N61" s="26">
        <f t="shared" si="13"/>
        <v>7.640000000000001</v>
      </c>
      <c r="O61" s="81"/>
      <c r="P61" s="18"/>
      <c r="R61" s="112"/>
      <c r="S61" s="112"/>
      <c r="T61" s="68"/>
      <c r="U61" s="18"/>
      <c r="V61" s="90"/>
      <c r="W61" s="18"/>
      <c r="X61" s="98"/>
      <c r="Y61" s="81"/>
    </row>
    <row r="62" spans="1:25" ht="12.75">
      <c r="A62" s="58">
        <v>17</v>
      </c>
      <c r="B62" s="17" t="s">
        <v>141</v>
      </c>
      <c r="C62" s="68" t="s">
        <v>131</v>
      </c>
      <c r="D62" s="70" t="s">
        <v>65</v>
      </c>
      <c r="E62" s="19" t="s">
        <v>113</v>
      </c>
      <c r="F62" s="20">
        <v>285</v>
      </c>
      <c r="G62" s="20">
        <v>283</v>
      </c>
      <c r="H62" s="20">
        <v>310</v>
      </c>
      <c r="I62" s="20">
        <v>305</v>
      </c>
      <c r="J62" s="20">
        <v>288</v>
      </c>
      <c r="K62" s="20"/>
      <c r="L62" s="50">
        <f t="shared" si="11"/>
        <v>1471</v>
      </c>
      <c r="M62" s="26">
        <f t="shared" si="12"/>
        <v>294.2</v>
      </c>
      <c r="N62" s="26">
        <f t="shared" si="13"/>
        <v>7.3549999999999995</v>
      </c>
      <c r="O62" s="81"/>
      <c r="P62" s="18"/>
      <c r="R62" s="112"/>
      <c r="S62" s="112"/>
      <c r="T62" s="68"/>
      <c r="U62" s="18"/>
      <c r="V62" s="90"/>
      <c r="W62" s="18"/>
      <c r="X62" s="98"/>
      <c r="Y62" s="81"/>
    </row>
    <row r="63" spans="1:25" ht="12.75">
      <c r="A63" s="58">
        <v>18</v>
      </c>
      <c r="B63" s="17" t="s">
        <v>86</v>
      </c>
      <c r="C63" s="68" t="s">
        <v>42</v>
      </c>
      <c r="D63" s="70" t="s">
        <v>65</v>
      </c>
      <c r="E63" s="19" t="s">
        <v>195</v>
      </c>
      <c r="F63" s="20">
        <v>355</v>
      </c>
      <c r="G63" s="20">
        <v>343</v>
      </c>
      <c r="H63" s="20">
        <v>353</v>
      </c>
      <c r="I63" s="20">
        <v>355</v>
      </c>
      <c r="J63" s="70"/>
      <c r="K63" s="84"/>
      <c r="L63" s="50">
        <f t="shared" si="11"/>
        <v>1406</v>
      </c>
      <c r="M63" s="26">
        <f t="shared" si="12"/>
        <v>351.5</v>
      </c>
      <c r="N63" s="26">
        <f t="shared" si="13"/>
        <v>8.7875</v>
      </c>
      <c r="O63" s="81"/>
      <c r="P63" s="18"/>
      <c r="R63" s="112"/>
      <c r="S63" s="112"/>
      <c r="T63" s="68"/>
      <c r="U63" s="18"/>
      <c r="V63" s="90"/>
      <c r="W63" s="18"/>
      <c r="X63" s="98"/>
      <c r="Y63" s="81"/>
    </row>
    <row r="64" spans="1:25" ht="12.75">
      <c r="A64" s="58">
        <v>19</v>
      </c>
      <c r="B64" s="17" t="s">
        <v>77</v>
      </c>
      <c r="C64" s="68" t="s">
        <v>31</v>
      </c>
      <c r="D64" s="70" t="s">
        <v>65</v>
      </c>
      <c r="E64" s="19" t="s">
        <v>208</v>
      </c>
      <c r="F64" s="70">
        <v>345</v>
      </c>
      <c r="G64" s="70">
        <v>335</v>
      </c>
      <c r="H64" s="20">
        <v>333</v>
      </c>
      <c r="I64" s="20">
        <v>325</v>
      </c>
      <c r="J64" s="20"/>
      <c r="K64" s="20"/>
      <c r="L64" s="50">
        <f t="shared" si="11"/>
        <v>1338</v>
      </c>
      <c r="M64" s="26">
        <f t="shared" si="12"/>
        <v>334.5</v>
      </c>
      <c r="N64" s="26">
        <f t="shared" si="13"/>
        <v>8.3625</v>
      </c>
      <c r="O64" s="81"/>
      <c r="P64" s="18"/>
      <c r="R64" s="112"/>
      <c r="S64" s="112"/>
      <c r="T64" s="68"/>
      <c r="U64" s="18"/>
      <c r="V64" s="90"/>
      <c r="W64" s="18"/>
      <c r="X64" s="98"/>
      <c r="Y64" s="81"/>
    </row>
    <row r="65" spans="1:25" ht="12.75">
      <c r="A65" s="58">
        <v>20</v>
      </c>
      <c r="B65" s="17" t="s">
        <v>176</v>
      </c>
      <c r="C65" s="68" t="s">
        <v>81</v>
      </c>
      <c r="D65" s="70" t="s">
        <v>65</v>
      </c>
      <c r="E65" s="19" t="s">
        <v>159</v>
      </c>
      <c r="F65" s="70">
        <v>336</v>
      </c>
      <c r="G65" s="70">
        <v>321</v>
      </c>
      <c r="H65" s="79">
        <v>332</v>
      </c>
      <c r="I65" s="79">
        <v>329</v>
      </c>
      <c r="J65" s="58"/>
      <c r="K65" s="20"/>
      <c r="L65" s="50">
        <f t="shared" si="11"/>
        <v>1318</v>
      </c>
      <c r="M65" s="26">
        <f t="shared" si="12"/>
        <v>329.5</v>
      </c>
      <c r="N65" s="26">
        <f t="shared" si="13"/>
        <v>8.2375</v>
      </c>
      <c r="O65" s="81"/>
      <c r="P65" s="18"/>
      <c r="R65" s="112"/>
      <c r="S65" s="112"/>
      <c r="T65" s="68"/>
      <c r="U65" s="18"/>
      <c r="V65" s="90"/>
      <c r="W65" s="18"/>
      <c r="X65" s="98"/>
      <c r="Y65" s="81"/>
    </row>
    <row r="66" spans="1:25" ht="12.75">
      <c r="A66" s="58">
        <v>21</v>
      </c>
      <c r="B66" s="111" t="s">
        <v>210</v>
      </c>
      <c r="C66" s="68" t="s">
        <v>212</v>
      </c>
      <c r="D66" s="70" t="s">
        <v>65</v>
      </c>
      <c r="E66" s="19" t="s">
        <v>19</v>
      </c>
      <c r="F66" s="20">
        <v>320</v>
      </c>
      <c r="G66" s="79">
        <v>310</v>
      </c>
      <c r="H66" s="79">
        <v>316</v>
      </c>
      <c r="I66" s="79">
        <v>336</v>
      </c>
      <c r="J66" s="79"/>
      <c r="K66" s="70"/>
      <c r="L66" s="50">
        <f t="shared" si="11"/>
        <v>1282</v>
      </c>
      <c r="M66" s="26">
        <f t="shared" si="12"/>
        <v>320.5</v>
      </c>
      <c r="N66" s="26">
        <f t="shared" si="13"/>
        <v>8.0125</v>
      </c>
      <c r="O66" s="81"/>
      <c r="P66" s="18"/>
      <c r="R66" s="112"/>
      <c r="S66" s="112"/>
      <c r="T66" s="68"/>
      <c r="U66" s="18"/>
      <c r="V66" s="90"/>
      <c r="W66" s="18"/>
      <c r="X66" s="98"/>
      <c r="Y66" s="81"/>
    </row>
    <row r="67" spans="1:25" ht="12.75">
      <c r="A67" s="58">
        <v>22</v>
      </c>
      <c r="B67" s="17" t="s">
        <v>147</v>
      </c>
      <c r="C67" s="68" t="s">
        <v>35</v>
      </c>
      <c r="D67" s="70" t="s">
        <v>65</v>
      </c>
      <c r="E67" s="19" t="s">
        <v>49</v>
      </c>
      <c r="F67" s="20">
        <v>327</v>
      </c>
      <c r="G67" s="70">
        <v>340</v>
      </c>
      <c r="H67" s="20">
        <v>335</v>
      </c>
      <c r="I67" s="81"/>
      <c r="J67" s="20"/>
      <c r="K67" s="20"/>
      <c r="L67" s="50">
        <f t="shared" si="11"/>
        <v>1002</v>
      </c>
      <c r="M67" s="26">
        <f t="shared" si="12"/>
        <v>334</v>
      </c>
      <c r="N67" s="26">
        <f t="shared" si="13"/>
        <v>8.35</v>
      </c>
      <c r="O67" s="81"/>
      <c r="P67" s="18"/>
      <c r="R67" s="112"/>
      <c r="S67" s="112"/>
      <c r="T67" s="68"/>
      <c r="U67" s="18"/>
      <c r="V67" s="90"/>
      <c r="W67" s="18"/>
      <c r="X67" s="98"/>
      <c r="Y67" s="81"/>
    </row>
    <row r="68" spans="1:25" ht="12.75">
      <c r="A68" s="58">
        <v>23</v>
      </c>
      <c r="B68" s="17" t="s">
        <v>157</v>
      </c>
      <c r="C68" s="68" t="s">
        <v>68</v>
      </c>
      <c r="D68" s="70" t="s">
        <v>65</v>
      </c>
      <c r="E68" s="19" t="s">
        <v>34</v>
      </c>
      <c r="F68" s="20">
        <v>324</v>
      </c>
      <c r="G68" s="20">
        <v>322</v>
      </c>
      <c r="H68" s="20">
        <v>326</v>
      </c>
      <c r="I68" s="20"/>
      <c r="J68" s="20"/>
      <c r="K68" s="58"/>
      <c r="L68" s="50">
        <f t="shared" si="11"/>
        <v>972</v>
      </c>
      <c r="M68" s="26">
        <f t="shared" si="12"/>
        <v>324</v>
      </c>
      <c r="N68" s="26">
        <f t="shared" si="13"/>
        <v>8.1</v>
      </c>
      <c r="O68" s="81"/>
      <c r="P68" s="18"/>
      <c r="R68" s="112"/>
      <c r="S68" s="112"/>
      <c r="T68" s="68"/>
      <c r="U68" s="18"/>
      <c r="V68" s="90"/>
      <c r="W68" s="18"/>
      <c r="X68" s="98"/>
      <c r="Y68" s="81"/>
    </row>
    <row r="69" spans="1:25" ht="12.75">
      <c r="A69" s="58">
        <v>24</v>
      </c>
      <c r="B69" s="17" t="s">
        <v>108</v>
      </c>
      <c r="C69" s="68" t="s">
        <v>72</v>
      </c>
      <c r="D69" s="70" t="s">
        <v>65</v>
      </c>
      <c r="E69" s="19" t="s">
        <v>161</v>
      </c>
      <c r="F69" s="79">
        <v>301</v>
      </c>
      <c r="G69" s="58">
        <v>289</v>
      </c>
      <c r="H69" s="79">
        <v>316</v>
      </c>
      <c r="I69" s="58"/>
      <c r="J69" s="58"/>
      <c r="K69" s="58"/>
      <c r="L69" s="50">
        <f t="shared" si="11"/>
        <v>906</v>
      </c>
      <c r="M69" s="26">
        <f t="shared" si="12"/>
        <v>302</v>
      </c>
      <c r="N69" s="26">
        <f t="shared" si="13"/>
        <v>7.55</v>
      </c>
      <c r="O69" s="81"/>
      <c r="P69" s="18"/>
      <c r="R69" s="112"/>
      <c r="S69" s="112"/>
      <c r="T69" s="68"/>
      <c r="U69" s="18"/>
      <c r="V69" s="90"/>
      <c r="W69" s="18"/>
      <c r="X69" s="98"/>
      <c r="Y69" s="81"/>
    </row>
    <row r="70" spans="1:25" ht="12.75">
      <c r="A70" s="58">
        <v>25</v>
      </c>
      <c r="B70" s="17" t="s">
        <v>45</v>
      </c>
      <c r="C70" s="68" t="s">
        <v>46</v>
      </c>
      <c r="D70" s="70" t="s">
        <v>143</v>
      </c>
      <c r="E70" s="19" t="s">
        <v>159</v>
      </c>
      <c r="F70" s="70">
        <v>355</v>
      </c>
      <c r="G70" s="70">
        <v>349</v>
      </c>
      <c r="H70" s="20"/>
      <c r="I70" s="20"/>
      <c r="J70" s="20"/>
      <c r="K70" s="20"/>
      <c r="L70" s="50">
        <f t="shared" si="11"/>
        <v>704</v>
      </c>
      <c r="M70" s="26">
        <f t="shared" si="12"/>
        <v>352</v>
      </c>
      <c r="N70" s="26">
        <f t="shared" si="13"/>
        <v>8.8</v>
      </c>
      <c r="O70" s="81"/>
      <c r="P70" s="18"/>
      <c r="R70" s="112"/>
      <c r="S70" s="112"/>
      <c r="T70" s="68"/>
      <c r="U70" s="18"/>
      <c r="V70" s="90"/>
      <c r="W70" s="18"/>
      <c r="X70" s="98"/>
      <c r="Y70" s="81"/>
    </row>
    <row r="71" spans="1:25" ht="12.75">
      <c r="A71" s="58">
        <v>39</v>
      </c>
      <c r="B71" s="17" t="s">
        <v>139</v>
      </c>
      <c r="C71" s="68" t="s">
        <v>41</v>
      </c>
      <c r="D71" s="70" t="s">
        <v>65</v>
      </c>
      <c r="E71" s="19" t="s">
        <v>114</v>
      </c>
      <c r="F71" s="70">
        <v>304</v>
      </c>
      <c r="G71" s="20">
        <v>304</v>
      </c>
      <c r="H71" s="20"/>
      <c r="I71" s="20"/>
      <c r="J71" s="81"/>
      <c r="K71" s="20"/>
      <c r="L71" s="50">
        <f t="shared" si="11"/>
        <v>608</v>
      </c>
      <c r="M71" s="26">
        <f t="shared" si="12"/>
        <v>304</v>
      </c>
      <c r="N71" s="26">
        <f t="shared" si="13"/>
        <v>7.6</v>
      </c>
      <c r="O71" s="81"/>
      <c r="P71" s="18"/>
      <c r="R71" s="112"/>
      <c r="S71" s="112"/>
      <c r="T71" s="68"/>
      <c r="U71" s="18"/>
      <c r="V71" s="90"/>
      <c r="W71" s="18"/>
      <c r="X71" s="98"/>
      <c r="Y71" s="81"/>
    </row>
    <row r="72" spans="1:2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118"/>
      <c r="R72" s="112"/>
      <c r="S72" s="112"/>
      <c r="T72" s="18"/>
      <c r="U72" s="18"/>
      <c r="V72" s="90"/>
      <c r="W72" s="18"/>
      <c r="X72" s="98"/>
      <c r="Y72" s="81"/>
    </row>
    <row r="73" spans="1:25" ht="12.75">
      <c r="A73" s="79">
        <v>1</v>
      </c>
      <c r="B73" s="17" t="s">
        <v>84</v>
      </c>
      <c r="C73" s="68" t="s">
        <v>15</v>
      </c>
      <c r="D73" s="70" t="s">
        <v>83</v>
      </c>
      <c r="E73" s="19" t="s">
        <v>175</v>
      </c>
      <c r="F73" s="70">
        <v>364</v>
      </c>
      <c r="G73" s="70">
        <v>357</v>
      </c>
      <c r="H73" s="79">
        <v>361</v>
      </c>
      <c r="I73" s="79" t="s">
        <v>233</v>
      </c>
      <c r="J73" s="58">
        <v>345</v>
      </c>
      <c r="K73" s="20">
        <v>360</v>
      </c>
      <c r="L73" s="50">
        <f aca="true" t="shared" si="14" ref="L73:L86">SUM(F73:K73)</f>
        <v>1787</v>
      </c>
      <c r="M73" s="26">
        <f aca="true" t="shared" si="15" ref="M73:M86">AVERAGE(F73:K73)</f>
        <v>357.4</v>
      </c>
      <c r="N73" s="26">
        <f aca="true" t="shared" si="16" ref="N73:N86">M73/40</f>
        <v>8.934999999999999</v>
      </c>
      <c r="O73" s="81"/>
      <c r="P73" s="18"/>
      <c r="R73" s="112"/>
      <c r="S73" s="112"/>
      <c r="T73" s="68"/>
      <c r="U73" s="18"/>
      <c r="V73" s="90"/>
      <c r="W73" s="18"/>
      <c r="X73" s="98"/>
      <c r="Y73" s="81"/>
    </row>
    <row r="74" spans="1:25" ht="12.75">
      <c r="A74" s="79">
        <v>2</v>
      </c>
      <c r="B74" s="82" t="s">
        <v>150</v>
      </c>
      <c r="C74" s="68" t="s">
        <v>129</v>
      </c>
      <c r="D74" s="79" t="s">
        <v>83</v>
      </c>
      <c r="E74" s="67" t="s">
        <v>162</v>
      </c>
      <c r="F74" s="79">
        <v>360</v>
      </c>
      <c r="G74" s="79" t="s">
        <v>239</v>
      </c>
      <c r="H74" s="79">
        <v>360</v>
      </c>
      <c r="I74" s="79">
        <v>358</v>
      </c>
      <c r="J74" s="79">
        <v>353</v>
      </c>
      <c r="K74" s="79">
        <v>351</v>
      </c>
      <c r="L74" s="50">
        <f t="shared" si="14"/>
        <v>1782</v>
      </c>
      <c r="M74" s="26">
        <f t="shared" si="15"/>
        <v>356.4</v>
      </c>
      <c r="N74" s="26">
        <f t="shared" si="16"/>
        <v>8.91</v>
      </c>
      <c r="O74" s="81"/>
      <c r="P74" s="18"/>
      <c r="R74" s="112"/>
      <c r="S74" s="112"/>
      <c r="T74" s="68"/>
      <c r="U74" s="18"/>
      <c r="V74" s="90"/>
      <c r="W74" s="18"/>
      <c r="X74" s="98"/>
      <c r="Y74" s="81"/>
    </row>
    <row r="75" spans="1:25" ht="12.75">
      <c r="A75" s="79">
        <v>3</v>
      </c>
      <c r="B75" s="17" t="s">
        <v>142</v>
      </c>
      <c r="C75" s="68" t="s">
        <v>79</v>
      </c>
      <c r="D75" s="70" t="s">
        <v>83</v>
      </c>
      <c r="E75" s="19" t="s">
        <v>173</v>
      </c>
      <c r="F75" s="70">
        <v>344</v>
      </c>
      <c r="G75" s="70">
        <v>359</v>
      </c>
      <c r="H75" s="70" t="s">
        <v>224</v>
      </c>
      <c r="I75" s="70">
        <v>352</v>
      </c>
      <c r="J75" s="70">
        <v>353</v>
      </c>
      <c r="K75" s="70">
        <v>344</v>
      </c>
      <c r="L75" s="50">
        <f t="shared" si="14"/>
        <v>1752</v>
      </c>
      <c r="M75" s="26">
        <f t="shared" si="15"/>
        <v>350.4</v>
      </c>
      <c r="N75" s="26">
        <f t="shared" si="16"/>
        <v>8.76</v>
      </c>
      <c r="O75" s="81"/>
      <c r="P75" s="18"/>
      <c r="R75" s="112"/>
      <c r="S75" s="112"/>
      <c r="T75" s="68"/>
      <c r="U75" s="18"/>
      <c r="V75" s="90"/>
      <c r="W75" s="18"/>
      <c r="X75" s="98"/>
      <c r="Y75" s="81"/>
    </row>
    <row r="76" spans="1:25" ht="12.75">
      <c r="A76" s="58">
        <v>4</v>
      </c>
      <c r="B76" s="17" t="s">
        <v>82</v>
      </c>
      <c r="C76" s="68" t="s">
        <v>31</v>
      </c>
      <c r="D76" s="70" t="s">
        <v>83</v>
      </c>
      <c r="E76" s="19" t="s">
        <v>127</v>
      </c>
      <c r="F76" s="70">
        <v>348</v>
      </c>
      <c r="G76" s="70">
        <v>350</v>
      </c>
      <c r="H76" s="70">
        <v>346</v>
      </c>
      <c r="I76" s="70">
        <v>352</v>
      </c>
      <c r="J76" s="70">
        <v>347</v>
      </c>
      <c r="K76" s="70" t="s">
        <v>239</v>
      </c>
      <c r="L76" s="50">
        <f t="shared" si="14"/>
        <v>1743</v>
      </c>
      <c r="M76" s="26">
        <f t="shared" si="15"/>
        <v>348.6</v>
      </c>
      <c r="N76" s="26">
        <f t="shared" si="16"/>
        <v>8.715</v>
      </c>
      <c r="O76" s="81"/>
      <c r="P76" s="18"/>
      <c r="R76" s="112"/>
      <c r="S76" s="112"/>
      <c r="T76" s="68"/>
      <c r="U76" s="18"/>
      <c r="V76" s="90"/>
      <c r="W76" s="18"/>
      <c r="X76" s="98"/>
      <c r="Y76" s="81"/>
    </row>
    <row r="77" spans="1:25" ht="12.75">
      <c r="A77" s="58">
        <v>5</v>
      </c>
      <c r="B77" s="17" t="s">
        <v>70</v>
      </c>
      <c r="C77" s="68" t="s">
        <v>37</v>
      </c>
      <c r="D77" s="70" t="s">
        <v>83</v>
      </c>
      <c r="E77" s="19" t="s">
        <v>159</v>
      </c>
      <c r="F77" s="70">
        <v>348</v>
      </c>
      <c r="G77" s="70">
        <v>340</v>
      </c>
      <c r="H77" s="84">
        <v>338</v>
      </c>
      <c r="I77" s="70" t="s">
        <v>215</v>
      </c>
      <c r="J77" s="84">
        <v>341</v>
      </c>
      <c r="K77" s="70">
        <v>352</v>
      </c>
      <c r="L77" s="50">
        <f t="shared" si="14"/>
        <v>1719</v>
      </c>
      <c r="M77" s="26">
        <f t="shared" si="15"/>
        <v>343.8</v>
      </c>
      <c r="N77" s="26">
        <f t="shared" si="16"/>
        <v>8.595</v>
      </c>
      <c r="O77" s="81"/>
      <c r="P77" s="18"/>
      <c r="R77" s="112"/>
      <c r="S77" s="112"/>
      <c r="T77" s="68"/>
      <c r="U77" s="18"/>
      <c r="V77" s="90"/>
      <c r="W77" s="18"/>
      <c r="X77" s="98"/>
      <c r="Y77" s="81"/>
    </row>
    <row r="78" spans="1:25" ht="12.75">
      <c r="A78" s="58">
        <v>6</v>
      </c>
      <c r="B78" s="17" t="s">
        <v>78</v>
      </c>
      <c r="C78" s="68" t="s">
        <v>11</v>
      </c>
      <c r="D78" s="70" t="s">
        <v>83</v>
      </c>
      <c r="E78" s="19" t="s">
        <v>173</v>
      </c>
      <c r="F78" s="20">
        <v>338</v>
      </c>
      <c r="G78" s="20">
        <v>339</v>
      </c>
      <c r="H78" s="20" t="s">
        <v>225</v>
      </c>
      <c r="I78" s="70">
        <v>329</v>
      </c>
      <c r="J78" s="20">
        <v>338</v>
      </c>
      <c r="K78" s="20">
        <v>345</v>
      </c>
      <c r="L78" s="50">
        <f t="shared" si="14"/>
        <v>1689</v>
      </c>
      <c r="M78" s="26">
        <f t="shared" si="15"/>
        <v>337.8</v>
      </c>
      <c r="N78" s="26">
        <f t="shared" si="16"/>
        <v>8.445</v>
      </c>
      <c r="O78" s="81"/>
      <c r="P78" s="18"/>
      <c r="R78" s="112"/>
      <c r="S78" s="112"/>
      <c r="T78" s="68"/>
      <c r="U78" s="18"/>
      <c r="V78" s="90"/>
      <c r="W78" s="18"/>
      <c r="X78" s="98"/>
      <c r="Y78" s="81"/>
    </row>
    <row r="79" spans="1:25" ht="12.75">
      <c r="A79" s="58">
        <v>7</v>
      </c>
      <c r="B79" s="17" t="s">
        <v>149</v>
      </c>
      <c r="C79" s="68" t="s">
        <v>28</v>
      </c>
      <c r="D79" s="70" t="s">
        <v>83</v>
      </c>
      <c r="E79" s="19" t="s">
        <v>160</v>
      </c>
      <c r="F79" s="70">
        <v>340</v>
      </c>
      <c r="G79" s="70" t="s">
        <v>242</v>
      </c>
      <c r="H79" s="79">
        <v>316</v>
      </c>
      <c r="I79" s="79">
        <v>314</v>
      </c>
      <c r="J79" s="79">
        <v>313</v>
      </c>
      <c r="K79" s="70">
        <v>317</v>
      </c>
      <c r="L79" s="50">
        <f t="shared" si="14"/>
        <v>1600</v>
      </c>
      <c r="M79" s="26">
        <f t="shared" si="15"/>
        <v>320</v>
      </c>
      <c r="N79" s="26">
        <f t="shared" si="16"/>
        <v>8</v>
      </c>
      <c r="O79" s="81"/>
      <c r="P79" s="18"/>
      <c r="R79" s="112"/>
      <c r="S79" s="112"/>
      <c r="T79" s="68"/>
      <c r="U79" s="18"/>
      <c r="V79" s="90"/>
      <c r="W79" s="18"/>
      <c r="X79" s="98"/>
      <c r="Y79" s="81"/>
    </row>
    <row r="80" spans="1:25" ht="12.75">
      <c r="A80" s="58">
        <v>8</v>
      </c>
      <c r="B80" s="17" t="s">
        <v>80</v>
      </c>
      <c r="C80" s="68" t="s">
        <v>41</v>
      </c>
      <c r="D80" s="70" t="s">
        <v>83</v>
      </c>
      <c r="E80" s="19" t="s">
        <v>47</v>
      </c>
      <c r="F80" s="20">
        <v>330</v>
      </c>
      <c r="G80" s="70">
        <v>314</v>
      </c>
      <c r="H80" s="20">
        <v>312</v>
      </c>
      <c r="I80" s="20">
        <v>309</v>
      </c>
      <c r="J80" s="20">
        <v>292</v>
      </c>
      <c r="K80" s="59"/>
      <c r="L80" s="50">
        <f t="shared" si="14"/>
        <v>1557</v>
      </c>
      <c r="M80" s="26">
        <f t="shared" si="15"/>
        <v>311.4</v>
      </c>
      <c r="N80" s="26">
        <f t="shared" si="16"/>
        <v>7.784999999999999</v>
      </c>
      <c r="O80" s="81"/>
      <c r="P80" s="18"/>
      <c r="R80" s="112"/>
      <c r="S80" s="112"/>
      <c r="T80" s="68"/>
      <c r="U80" s="18"/>
      <c r="V80" s="90"/>
      <c r="W80" s="18"/>
      <c r="X80" s="98"/>
      <c r="Y80" s="81"/>
    </row>
    <row r="81" spans="1:25" ht="12.75">
      <c r="A81" s="58">
        <v>9</v>
      </c>
      <c r="B81" s="17" t="s">
        <v>170</v>
      </c>
      <c r="C81" s="68" t="s">
        <v>76</v>
      </c>
      <c r="D81" s="70" t="s">
        <v>83</v>
      </c>
      <c r="E81" s="19" t="s">
        <v>49</v>
      </c>
      <c r="F81" s="20">
        <v>343</v>
      </c>
      <c r="G81" s="20">
        <v>324</v>
      </c>
      <c r="H81" s="20">
        <v>337</v>
      </c>
      <c r="I81" s="20">
        <v>322</v>
      </c>
      <c r="J81" s="20"/>
      <c r="K81" s="20"/>
      <c r="L81" s="50">
        <f t="shared" si="14"/>
        <v>1326</v>
      </c>
      <c r="M81" s="26">
        <f t="shared" si="15"/>
        <v>331.5</v>
      </c>
      <c r="N81" s="26">
        <f t="shared" si="16"/>
        <v>8.2875</v>
      </c>
      <c r="O81" s="81"/>
      <c r="P81" s="18"/>
      <c r="R81" s="112"/>
      <c r="S81" s="112"/>
      <c r="T81" s="68"/>
      <c r="U81" s="18"/>
      <c r="V81" s="90"/>
      <c r="W81" s="18"/>
      <c r="X81" s="98"/>
      <c r="Y81" s="81"/>
    </row>
    <row r="82" spans="1:25" ht="12.75">
      <c r="A82" s="58">
        <v>10</v>
      </c>
      <c r="B82" s="17" t="s">
        <v>87</v>
      </c>
      <c r="C82" s="68" t="s">
        <v>46</v>
      </c>
      <c r="D82" s="70" t="s">
        <v>83</v>
      </c>
      <c r="E82" s="19" t="s">
        <v>74</v>
      </c>
      <c r="F82" s="59">
        <v>336</v>
      </c>
      <c r="G82" s="20">
        <v>326</v>
      </c>
      <c r="H82" s="20">
        <v>307</v>
      </c>
      <c r="I82" s="20">
        <v>327</v>
      </c>
      <c r="J82" s="20"/>
      <c r="K82" s="70"/>
      <c r="L82" s="50">
        <f t="shared" si="14"/>
        <v>1296</v>
      </c>
      <c r="M82" s="26">
        <f t="shared" si="15"/>
        <v>324</v>
      </c>
      <c r="N82" s="26">
        <f t="shared" si="16"/>
        <v>8.1</v>
      </c>
      <c r="O82" s="81"/>
      <c r="P82" s="18"/>
      <c r="R82" s="112"/>
      <c r="S82" s="112"/>
      <c r="T82" s="68"/>
      <c r="U82" s="18"/>
      <c r="V82" s="90"/>
      <c r="W82" s="18"/>
      <c r="X82" s="98"/>
      <c r="Y82" s="81"/>
    </row>
    <row r="83" spans="1:25" ht="12.75">
      <c r="A83" s="58">
        <v>11</v>
      </c>
      <c r="B83" s="17" t="s">
        <v>121</v>
      </c>
      <c r="C83" s="68" t="s">
        <v>32</v>
      </c>
      <c r="D83" s="70" t="s">
        <v>83</v>
      </c>
      <c r="E83" s="19" t="s">
        <v>112</v>
      </c>
      <c r="F83" s="20">
        <v>323</v>
      </c>
      <c r="G83" s="20">
        <v>325</v>
      </c>
      <c r="H83" s="20">
        <v>313</v>
      </c>
      <c r="I83" s="20">
        <v>318</v>
      </c>
      <c r="J83" s="81"/>
      <c r="K83" s="20"/>
      <c r="L83" s="50">
        <f t="shared" si="14"/>
        <v>1279</v>
      </c>
      <c r="M83" s="26">
        <f t="shared" si="15"/>
        <v>319.75</v>
      </c>
      <c r="N83" s="26">
        <f t="shared" si="16"/>
        <v>7.99375</v>
      </c>
      <c r="O83" s="81"/>
      <c r="P83" s="18"/>
      <c r="R83" s="112"/>
      <c r="S83" s="112"/>
      <c r="T83" s="68"/>
      <c r="U83" s="18"/>
      <c r="V83" s="90"/>
      <c r="W83" s="18"/>
      <c r="X83" s="98"/>
      <c r="Y83" s="81"/>
    </row>
    <row r="84" spans="1:25" ht="12.75">
      <c r="A84" s="58">
        <v>12</v>
      </c>
      <c r="B84" s="17" t="s">
        <v>106</v>
      </c>
      <c r="C84" s="68" t="s">
        <v>26</v>
      </c>
      <c r="D84" s="70" t="s">
        <v>83</v>
      </c>
      <c r="E84" s="19" t="s">
        <v>127</v>
      </c>
      <c r="F84" s="58">
        <v>324</v>
      </c>
      <c r="G84" s="58">
        <v>324</v>
      </c>
      <c r="H84" s="58">
        <v>305</v>
      </c>
      <c r="I84" s="58"/>
      <c r="J84" s="58"/>
      <c r="K84" s="58"/>
      <c r="L84" s="50">
        <f t="shared" si="14"/>
        <v>953</v>
      </c>
      <c r="M84" s="26">
        <f t="shared" si="15"/>
        <v>317.6666666666667</v>
      </c>
      <c r="N84" s="26">
        <f t="shared" si="16"/>
        <v>7.941666666666667</v>
      </c>
      <c r="O84" s="81"/>
      <c r="P84" s="18"/>
      <c r="R84" s="112"/>
      <c r="S84" s="112"/>
      <c r="T84" s="68"/>
      <c r="U84" s="18"/>
      <c r="V84" s="90"/>
      <c r="W84" s="18"/>
      <c r="X84" s="98"/>
      <c r="Y84" s="81"/>
    </row>
    <row r="85" spans="1:25" ht="12.75">
      <c r="A85" s="58">
        <v>13</v>
      </c>
      <c r="B85" s="17" t="s">
        <v>178</v>
      </c>
      <c r="C85" s="68" t="s">
        <v>177</v>
      </c>
      <c r="D85" s="70" t="s">
        <v>83</v>
      </c>
      <c r="E85" s="19" t="s">
        <v>49</v>
      </c>
      <c r="F85" s="20"/>
      <c r="G85" s="20"/>
      <c r="H85" s="20">
        <v>313</v>
      </c>
      <c r="I85" s="83">
        <v>315</v>
      </c>
      <c r="J85" s="20"/>
      <c r="K85" s="20"/>
      <c r="L85" s="50">
        <f t="shared" si="14"/>
        <v>628</v>
      </c>
      <c r="M85" s="26">
        <f t="shared" si="15"/>
        <v>314</v>
      </c>
      <c r="N85" s="26">
        <f t="shared" si="16"/>
        <v>7.85</v>
      </c>
      <c r="O85" s="81"/>
      <c r="P85" s="18"/>
      <c r="R85" s="112"/>
      <c r="S85" s="112"/>
      <c r="T85" s="68"/>
      <c r="U85" s="18"/>
      <c r="V85" s="90"/>
      <c r="W85" s="18"/>
      <c r="X85" s="98"/>
      <c r="Y85" s="81"/>
    </row>
    <row r="86" spans="1:25" ht="12.75">
      <c r="A86" s="58">
        <v>14</v>
      </c>
      <c r="B86" s="17" t="s">
        <v>109</v>
      </c>
      <c r="C86" s="68" t="s">
        <v>37</v>
      </c>
      <c r="D86" s="70" t="s">
        <v>83</v>
      </c>
      <c r="E86" s="19" t="s">
        <v>197</v>
      </c>
      <c r="F86" s="20">
        <v>341</v>
      </c>
      <c r="G86" s="20"/>
      <c r="H86" s="20"/>
      <c r="I86" s="20"/>
      <c r="J86" s="20"/>
      <c r="K86" s="20"/>
      <c r="L86" s="50">
        <f t="shared" si="14"/>
        <v>341</v>
      </c>
      <c r="M86" s="26">
        <f t="shared" si="15"/>
        <v>341</v>
      </c>
      <c r="N86" s="26">
        <f t="shared" si="16"/>
        <v>8.525</v>
      </c>
      <c r="O86" s="81"/>
      <c r="P86" s="18"/>
      <c r="R86" s="112"/>
      <c r="S86" s="112"/>
      <c r="T86" s="68"/>
      <c r="U86" s="18"/>
      <c r="V86" s="90"/>
      <c r="W86" s="18"/>
      <c r="X86" s="98"/>
      <c r="Y86" s="81"/>
    </row>
    <row r="87" spans="1:25" ht="12.75">
      <c r="A87" s="81"/>
      <c r="B87" s="27"/>
      <c r="C87" s="28"/>
      <c r="D87" s="71"/>
      <c r="E87" s="29"/>
      <c r="F87" s="79"/>
      <c r="G87" s="110"/>
      <c r="H87" s="79"/>
      <c r="I87" s="81"/>
      <c r="J87" s="81"/>
      <c r="K87" s="81"/>
      <c r="L87" s="50"/>
      <c r="M87" s="26"/>
      <c r="N87" s="25"/>
      <c r="O87" s="97"/>
      <c r="P87" s="96"/>
      <c r="Q87" s="95"/>
      <c r="R87" s="95"/>
      <c r="S87" s="112"/>
      <c r="T87" s="18"/>
      <c r="U87" s="18"/>
      <c r="V87" s="90"/>
      <c r="W87" s="18"/>
      <c r="X87" s="98"/>
      <c r="Y87" s="81"/>
    </row>
    <row r="88" spans="1:25" ht="12.75">
      <c r="A88" s="79">
        <v>1</v>
      </c>
      <c r="B88" s="17" t="s">
        <v>85</v>
      </c>
      <c r="C88" s="68" t="s">
        <v>79</v>
      </c>
      <c r="D88" s="70" t="s">
        <v>92</v>
      </c>
      <c r="E88" s="19" t="s">
        <v>162</v>
      </c>
      <c r="F88" s="70">
        <v>260</v>
      </c>
      <c r="G88" s="70">
        <v>269</v>
      </c>
      <c r="H88" s="70">
        <v>275</v>
      </c>
      <c r="I88" s="70">
        <v>259</v>
      </c>
      <c r="J88" s="70">
        <v>262</v>
      </c>
      <c r="K88" s="70" t="s">
        <v>255</v>
      </c>
      <c r="L88" s="50">
        <f aca="true" t="shared" si="17" ref="L88:L94">SUM(F88:K88)</f>
        <v>1325</v>
      </c>
      <c r="M88" s="26">
        <f aca="true" t="shared" si="18" ref="M88:M94">AVERAGE(F88:K88)</f>
        <v>265</v>
      </c>
      <c r="N88" s="26">
        <f>M88/30</f>
        <v>8.833333333333334</v>
      </c>
      <c r="O88" s="81"/>
      <c r="P88" s="18"/>
      <c r="R88" s="112"/>
      <c r="S88" s="112"/>
      <c r="T88" s="68"/>
      <c r="U88" s="18"/>
      <c r="V88" s="90"/>
      <c r="W88" s="18"/>
      <c r="X88" s="98"/>
      <c r="Y88" s="81"/>
    </row>
    <row r="89" spans="1:25" ht="12.75">
      <c r="A89" s="79">
        <v>2</v>
      </c>
      <c r="B89" s="27" t="s">
        <v>166</v>
      </c>
      <c r="C89" s="28" t="s">
        <v>68</v>
      </c>
      <c r="D89" s="71" t="s">
        <v>92</v>
      </c>
      <c r="E89" s="29" t="s">
        <v>39</v>
      </c>
      <c r="F89" s="58">
        <v>230</v>
      </c>
      <c r="G89" s="58" t="s">
        <v>241</v>
      </c>
      <c r="H89" s="58">
        <v>233</v>
      </c>
      <c r="I89" s="58">
        <v>225</v>
      </c>
      <c r="J89" s="58">
        <v>216</v>
      </c>
      <c r="K89" s="58">
        <v>224</v>
      </c>
      <c r="L89" s="50">
        <f t="shared" si="17"/>
        <v>1128</v>
      </c>
      <c r="M89" s="26">
        <f t="shared" si="18"/>
        <v>225.6</v>
      </c>
      <c r="N89" s="25">
        <f>M89/30</f>
        <v>7.52</v>
      </c>
      <c r="O89" s="81"/>
      <c r="P89" s="18"/>
      <c r="R89" s="112"/>
      <c r="S89" s="112"/>
      <c r="T89" s="68"/>
      <c r="U89" s="18"/>
      <c r="V89" s="90"/>
      <c r="W89" s="18"/>
      <c r="X89" s="98"/>
      <c r="Y89" s="81"/>
    </row>
    <row r="90" spans="1:25" ht="12.75">
      <c r="A90" s="79">
        <v>3</v>
      </c>
      <c r="B90" s="27" t="s">
        <v>144</v>
      </c>
      <c r="C90" s="28" t="s">
        <v>23</v>
      </c>
      <c r="D90" s="71" t="s">
        <v>92</v>
      </c>
      <c r="E90" s="29" t="s">
        <v>39</v>
      </c>
      <c r="F90" s="58">
        <v>228</v>
      </c>
      <c r="G90" s="58">
        <v>207</v>
      </c>
      <c r="H90" s="58">
        <v>217</v>
      </c>
      <c r="I90" s="58">
        <v>260</v>
      </c>
      <c r="J90" s="58">
        <v>202</v>
      </c>
      <c r="K90" s="58" t="s">
        <v>240</v>
      </c>
      <c r="L90" s="50">
        <f t="shared" si="17"/>
        <v>1114</v>
      </c>
      <c r="M90" s="26">
        <f t="shared" si="18"/>
        <v>222.8</v>
      </c>
      <c r="N90" s="25">
        <f>M90/30</f>
        <v>7.426666666666667</v>
      </c>
      <c r="O90" s="81"/>
      <c r="P90" s="18"/>
      <c r="R90" s="112"/>
      <c r="S90" s="112"/>
      <c r="T90" s="68"/>
      <c r="U90" s="18"/>
      <c r="V90" s="90"/>
      <c r="W90" s="18"/>
      <c r="X90" s="98"/>
      <c r="Y90" s="81"/>
    </row>
    <row r="91" spans="1:25" ht="12.75">
      <c r="A91" s="58">
        <v>4</v>
      </c>
      <c r="B91" s="17" t="s">
        <v>88</v>
      </c>
      <c r="C91" s="28" t="s">
        <v>76</v>
      </c>
      <c r="D91" s="70" t="s">
        <v>92</v>
      </c>
      <c r="E91" s="15" t="s">
        <v>115</v>
      </c>
      <c r="F91" s="58">
        <v>239</v>
      </c>
      <c r="G91" s="58">
        <v>240</v>
      </c>
      <c r="H91" s="58">
        <v>239</v>
      </c>
      <c r="I91" s="81"/>
      <c r="J91" s="58"/>
      <c r="K91" s="58"/>
      <c r="L91" s="50">
        <f t="shared" si="17"/>
        <v>718</v>
      </c>
      <c r="M91" s="26">
        <f t="shared" si="18"/>
        <v>239.33333333333334</v>
      </c>
      <c r="N91" s="25">
        <f>M91/30</f>
        <v>7.977777777777778</v>
      </c>
      <c r="O91" s="81"/>
      <c r="P91" s="18"/>
      <c r="R91" s="112"/>
      <c r="S91" s="112"/>
      <c r="T91" s="68"/>
      <c r="U91" s="18"/>
      <c r="V91" s="90"/>
      <c r="W91" s="18"/>
      <c r="X91" s="98"/>
      <c r="Y91" s="81"/>
    </row>
    <row r="92" spans="1:25" ht="12.75">
      <c r="A92" s="58">
        <v>5</v>
      </c>
      <c r="B92" s="17" t="s">
        <v>91</v>
      </c>
      <c r="C92" s="68" t="s">
        <v>18</v>
      </c>
      <c r="D92" s="70" t="s">
        <v>92</v>
      </c>
      <c r="E92" s="19" t="s">
        <v>173</v>
      </c>
      <c r="F92" s="20">
        <v>228</v>
      </c>
      <c r="G92" s="20">
        <v>235</v>
      </c>
      <c r="H92" s="20">
        <v>237</v>
      </c>
      <c r="I92" s="20"/>
      <c r="J92" s="20"/>
      <c r="K92" s="20"/>
      <c r="L92" s="50">
        <f t="shared" si="17"/>
        <v>700</v>
      </c>
      <c r="M92" s="26">
        <f t="shared" si="18"/>
        <v>233.33333333333334</v>
      </c>
      <c r="N92" s="26">
        <f>M92/40</f>
        <v>5.833333333333334</v>
      </c>
      <c r="O92" s="81"/>
      <c r="P92" s="18"/>
      <c r="R92" s="112"/>
      <c r="S92" s="112"/>
      <c r="T92" s="68"/>
      <c r="U92" s="18"/>
      <c r="V92" s="90"/>
      <c r="W92" s="18"/>
      <c r="X92" s="98"/>
      <c r="Y92" s="81"/>
    </row>
    <row r="93" spans="1:25" ht="12.75">
      <c r="A93" s="58">
        <v>6</v>
      </c>
      <c r="B93" s="17" t="s">
        <v>93</v>
      </c>
      <c r="C93" s="18" t="s">
        <v>94</v>
      </c>
      <c r="D93" s="70" t="s">
        <v>92</v>
      </c>
      <c r="E93" s="19" t="s">
        <v>173</v>
      </c>
      <c r="F93" s="59">
        <v>246</v>
      </c>
      <c r="G93" s="20">
        <v>233</v>
      </c>
      <c r="H93" s="20"/>
      <c r="I93" s="20"/>
      <c r="J93" s="20"/>
      <c r="K93" s="20"/>
      <c r="L93" s="50">
        <f t="shared" si="17"/>
        <v>479</v>
      </c>
      <c r="M93" s="26">
        <f t="shared" si="18"/>
        <v>239.5</v>
      </c>
      <c r="N93" s="25">
        <f>M93/30</f>
        <v>7.983333333333333</v>
      </c>
      <c r="O93" s="81"/>
      <c r="P93" s="18"/>
      <c r="R93" s="112"/>
      <c r="S93" s="112"/>
      <c r="T93" s="68"/>
      <c r="U93" s="18"/>
      <c r="V93" s="90"/>
      <c r="W93" s="18"/>
      <c r="X93" s="98"/>
      <c r="Y93" s="81"/>
    </row>
    <row r="94" spans="1:25" ht="12.75">
      <c r="A94" s="58">
        <v>7</v>
      </c>
      <c r="B94" s="17" t="s">
        <v>89</v>
      </c>
      <c r="C94" s="68" t="s">
        <v>90</v>
      </c>
      <c r="D94" s="70" t="s">
        <v>83</v>
      </c>
      <c r="E94" s="19" t="s">
        <v>74</v>
      </c>
      <c r="F94" s="20">
        <v>246</v>
      </c>
      <c r="G94" s="20"/>
      <c r="H94" s="20"/>
      <c r="I94" s="20"/>
      <c r="J94" s="20"/>
      <c r="K94" s="20"/>
      <c r="L94" s="50">
        <f t="shared" si="17"/>
        <v>246</v>
      </c>
      <c r="M94" s="26">
        <f t="shared" si="18"/>
        <v>246</v>
      </c>
      <c r="N94" s="26">
        <f>M94/40</f>
        <v>6.15</v>
      </c>
      <c r="O94" s="81"/>
      <c r="P94" s="18"/>
      <c r="R94" s="112"/>
      <c r="S94" s="112"/>
      <c r="T94" s="68"/>
      <c r="U94" s="18"/>
      <c r="V94" s="90"/>
      <c r="W94" s="18"/>
      <c r="X94" s="98"/>
      <c r="Y94" s="81"/>
    </row>
    <row r="95" spans="2:19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S95" s="110"/>
    </row>
    <row r="96" spans="2:19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S96" s="110"/>
    </row>
    <row r="97" ht="12.75">
      <c r="S97" s="110"/>
    </row>
    <row r="98" ht="12.75">
      <c r="S98" s="110"/>
    </row>
    <row r="99" ht="12.75">
      <c r="S99" s="110"/>
    </row>
    <row r="100" ht="12.75">
      <c r="S100" s="110"/>
    </row>
    <row r="101" ht="12.75">
      <c r="S101" s="110"/>
    </row>
    <row r="102" ht="12.75">
      <c r="S102" s="110"/>
    </row>
    <row r="103" ht="12.75">
      <c r="S103" s="110"/>
    </row>
    <row r="104" ht="12.75">
      <c r="S104" s="110"/>
    </row>
    <row r="105" ht="12.75">
      <c r="S105" s="110"/>
    </row>
    <row r="106" ht="12.75">
      <c r="S106" s="110"/>
    </row>
    <row r="107" ht="12.75">
      <c r="S107" s="110"/>
    </row>
    <row r="108" ht="12.75">
      <c r="S108" s="110"/>
    </row>
    <row r="109" ht="12.75">
      <c r="S109" s="110"/>
    </row>
    <row r="110" ht="12.75">
      <c r="S110" s="110"/>
    </row>
  </sheetData>
  <mergeCells count="4">
    <mergeCell ref="P3:X3"/>
    <mergeCell ref="A1:N1"/>
    <mergeCell ref="A2:N2"/>
    <mergeCell ref="B3:N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14.28125" style="0" customWidth="1"/>
    <col min="3" max="3" width="10.28125" style="0" customWidth="1"/>
    <col min="4" max="4" width="8.7109375" style="0" customWidth="1"/>
    <col min="5" max="5" width="14.140625" style="0" customWidth="1"/>
    <col min="6" max="6" width="6.7109375" style="0" customWidth="1"/>
    <col min="7" max="7" width="7.140625" style="0" customWidth="1"/>
    <col min="8" max="8" width="6.7109375" style="0" customWidth="1"/>
    <col min="9" max="11" width="7.28125" style="0" customWidth="1"/>
    <col min="12" max="12" width="7.57421875" style="0" customWidth="1"/>
    <col min="13" max="13" width="8.421875" style="0" customWidth="1"/>
    <col min="14" max="14" width="8.7109375" style="0" customWidth="1"/>
  </cols>
  <sheetData>
    <row r="1" spans="1:15" ht="20.25">
      <c r="A1" s="104" t="s">
        <v>263</v>
      </c>
      <c r="B1" s="105"/>
      <c r="C1" s="106"/>
      <c r="D1" s="106"/>
      <c r="E1" s="106"/>
      <c r="F1" s="106"/>
      <c r="G1" s="105"/>
      <c r="H1" s="106"/>
      <c r="I1" s="106"/>
      <c r="J1" s="106"/>
      <c r="K1" s="106"/>
      <c r="L1" s="107"/>
      <c r="M1" s="108"/>
      <c r="N1" s="105"/>
      <c r="O1" s="81"/>
    </row>
    <row r="2" spans="1:14" ht="15.75">
      <c r="A2" s="45" t="s">
        <v>172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6"/>
      <c r="M2" s="46"/>
      <c r="N2" s="44"/>
    </row>
    <row r="3" spans="1:14" ht="16.5" thickBot="1">
      <c r="A3" s="48"/>
      <c r="B3" s="123" t="s">
        <v>256</v>
      </c>
      <c r="C3" s="123"/>
      <c r="D3" s="123"/>
      <c r="E3" s="123"/>
      <c r="F3" s="123"/>
      <c r="G3" s="123"/>
      <c r="H3" s="123"/>
      <c r="I3" s="123"/>
      <c r="J3" s="123"/>
      <c r="K3" s="123"/>
      <c r="L3" s="46"/>
      <c r="M3" s="46"/>
      <c r="N3" s="43"/>
    </row>
    <row r="4" spans="1:16" ht="13.5" thickBot="1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57" t="s">
        <v>8</v>
      </c>
      <c r="J4" s="57" t="s">
        <v>198</v>
      </c>
      <c r="K4" s="57" t="s">
        <v>199</v>
      </c>
      <c r="L4" s="49" t="s">
        <v>171</v>
      </c>
      <c r="M4" s="24" t="s">
        <v>9</v>
      </c>
      <c r="N4" s="9" t="s">
        <v>10</v>
      </c>
      <c r="O4" s="93"/>
      <c r="P4" s="88"/>
    </row>
    <row r="5" spans="3:15" ht="12.75">
      <c r="C5" s="66"/>
      <c r="D5" s="65"/>
      <c r="E5" s="1"/>
      <c r="F5" s="1"/>
      <c r="G5" s="1"/>
      <c r="H5" s="1"/>
      <c r="I5" s="1"/>
      <c r="J5" s="1"/>
      <c r="K5" s="1"/>
      <c r="L5" s="22"/>
      <c r="M5" s="22"/>
      <c r="N5" s="22"/>
      <c r="O5" s="94"/>
    </row>
    <row r="6" spans="1:14" ht="12.75">
      <c r="A6" s="20">
        <v>1</v>
      </c>
      <c r="B6" s="17" t="s">
        <v>140</v>
      </c>
      <c r="C6" s="68" t="s">
        <v>48</v>
      </c>
      <c r="D6" s="70" t="s">
        <v>12</v>
      </c>
      <c r="E6" s="19" t="s">
        <v>156</v>
      </c>
      <c r="F6" s="79">
        <v>359</v>
      </c>
      <c r="G6" s="79">
        <v>356</v>
      </c>
      <c r="H6" s="110">
        <v>358</v>
      </c>
      <c r="I6" s="79">
        <v>359</v>
      </c>
      <c r="J6" s="79">
        <v>359</v>
      </c>
      <c r="K6" s="58">
        <v>360</v>
      </c>
      <c r="L6" s="50">
        <f>SUM(F6:K6)</f>
        <v>2151</v>
      </c>
      <c r="M6" s="26">
        <f>AVERAGE(F6:K6)</f>
        <v>358.5</v>
      </c>
      <c r="N6" s="26">
        <f>M6/40</f>
        <v>8.9625</v>
      </c>
    </row>
    <row r="7" spans="1:14" ht="12.75">
      <c r="A7" s="20">
        <v>2</v>
      </c>
      <c r="B7" s="17" t="s">
        <v>174</v>
      </c>
      <c r="C7" s="68" t="s">
        <v>38</v>
      </c>
      <c r="D7" s="70" t="s">
        <v>12</v>
      </c>
      <c r="E7" s="19" t="s">
        <v>158</v>
      </c>
      <c r="F7" s="58">
        <v>346</v>
      </c>
      <c r="G7" s="79">
        <v>356</v>
      </c>
      <c r="H7" s="79">
        <v>345</v>
      </c>
      <c r="I7" s="58">
        <v>338</v>
      </c>
      <c r="J7" s="79">
        <v>357</v>
      </c>
      <c r="K7" s="79">
        <v>335</v>
      </c>
      <c r="L7" s="50">
        <f>SUM(F7:K7)</f>
        <v>2077</v>
      </c>
      <c r="M7" s="26">
        <f>AVERAGE(F7:K7)</f>
        <v>346.1666666666667</v>
      </c>
      <c r="N7" s="26">
        <f>M7/40</f>
        <v>8.654166666666667</v>
      </c>
    </row>
    <row r="8" spans="1:14" ht="12.75">
      <c r="A8" s="20">
        <v>3</v>
      </c>
      <c r="B8" s="82" t="s">
        <v>40</v>
      </c>
      <c r="C8" s="80" t="s">
        <v>38</v>
      </c>
      <c r="D8" s="79" t="s">
        <v>12</v>
      </c>
      <c r="E8" s="67" t="s">
        <v>156</v>
      </c>
      <c r="F8" s="79">
        <v>356</v>
      </c>
      <c r="G8" s="79">
        <v>354</v>
      </c>
      <c r="H8" s="110">
        <v>359</v>
      </c>
      <c r="I8" s="58">
        <v>346</v>
      </c>
      <c r="J8" s="58"/>
      <c r="K8" s="58"/>
      <c r="L8" s="50">
        <f>SUM(F8:I8)</f>
        <v>1415</v>
      </c>
      <c r="M8" s="26">
        <f>AVERAGE(F8:I8)</f>
        <v>353.75</v>
      </c>
      <c r="N8" s="26">
        <f>M8/40</f>
        <v>8.84375</v>
      </c>
    </row>
    <row r="9" spans="1:14" ht="12.75">
      <c r="A9" s="20">
        <v>4</v>
      </c>
      <c r="B9" s="17" t="s">
        <v>29</v>
      </c>
      <c r="C9" s="68" t="s">
        <v>118</v>
      </c>
      <c r="D9" s="70" t="s">
        <v>12</v>
      </c>
      <c r="E9" s="67" t="s">
        <v>162</v>
      </c>
      <c r="F9" s="79">
        <v>365</v>
      </c>
      <c r="G9" s="79">
        <v>362</v>
      </c>
      <c r="H9" s="79">
        <v>365</v>
      </c>
      <c r="I9" s="79">
        <v>359</v>
      </c>
      <c r="J9" s="79">
        <v>357</v>
      </c>
      <c r="K9" s="79">
        <v>365</v>
      </c>
      <c r="L9" s="50">
        <f>SUM(F9:K9)</f>
        <v>2173</v>
      </c>
      <c r="M9" s="26">
        <f>AVERAGE(F9:K9)</f>
        <v>362.1666666666667</v>
      </c>
      <c r="N9" s="26">
        <f>M9/40</f>
        <v>9.054166666666667</v>
      </c>
    </row>
    <row r="10" spans="1:14" ht="12.75">
      <c r="A10" s="20">
        <v>5</v>
      </c>
      <c r="B10" s="17" t="s">
        <v>105</v>
      </c>
      <c r="C10" s="68" t="s">
        <v>24</v>
      </c>
      <c r="D10" s="70" t="s">
        <v>12</v>
      </c>
      <c r="E10" s="19" t="s">
        <v>197</v>
      </c>
      <c r="F10" s="20">
        <v>313</v>
      </c>
      <c r="G10" s="20">
        <v>339</v>
      </c>
      <c r="H10" s="20">
        <v>344</v>
      </c>
      <c r="I10" s="81"/>
      <c r="J10" s="20"/>
      <c r="K10" s="20"/>
      <c r="L10" s="50">
        <f>SUM(F10:H10)</f>
        <v>996</v>
      </c>
      <c r="M10" s="26">
        <f>AVERAGE(F10:H10)</f>
        <v>332</v>
      </c>
      <c r="N10" s="26">
        <f>M10/40</f>
        <v>8.3</v>
      </c>
    </row>
    <row r="11" spans="1:14" ht="12.75">
      <c r="A11" s="20">
        <v>6</v>
      </c>
      <c r="B11" s="17" t="s">
        <v>200</v>
      </c>
      <c r="C11" s="68" t="s">
        <v>48</v>
      </c>
      <c r="D11" s="70" t="s">
        <v>12</v>
      </c>
      <c r="E11" s="19" t="s">
        <v>186</v>
      </c>
      <c r="F11" s="70">
        <v>363</v>
      </c>
      <c r="G11" s="70">
        <v>358</v>
      </c>
      <c r="H11" s="70">
        <v>368</v>
      </c>
      <c r="I11" s="70">
        <v>364</v>
      </c>
      <c r="J11" s="70">
        <v>362</v>
      </c>
      <c r="K11" s="70">
        <v>368</v>
      </c>
      <c r="L11" s="50">
        <f>SUM(F11:K11)</f>
        <v>2183</v>
      </c>
      <c r="M11" s="26">
        <f>AVERAGE(F11:K11)</f>
        <v>363.8333333333333</v>
      </c>
      <c r="N11" s="26">
        <f>M11/40</f>
        <v>9.095833333333333</v>
      </c>
    </row>
    <row r="12" spans="1:14" ht="12.75">
      <c r="A12" s="20">
        <v>7</v>
      </c>
      <c r="B12" s="17" t="s">
        <v>137</v>
      </c>
      <c r="C12" s="68" t="s">
        <v>138</v>
      </c>
      <c r="D12" s="70" t="s">
        <v>12</v>
      </c>
      <c r="E12" s="19" t="s">
        <v>114</v>
      </c>
      <c r="F12" s="70">
        <v>334</v>
      </c>
      <c r="G12" s="70">
        <v>343</v>
      </c>
      <c r="H12" s="70">
        <v>337</v>
      </c>
      <c r="I12" s="70">
        <v>331</v>
      </c>
      <c r="J12" s="20">
        <v>339</v>
      </c>
      <c r="K12" s="70">
        <v>344</v>
      </c>
      <c r="L12" s="50">
        <f>SUM(F12:K12)</f>
        <v>2028</v>
      </c>
      <c r="M12" s="26">
        <f>AVERAGE(F12:K12)</f>
        <v>338</v>
      </c>
      <c r="N12" s="26">
        <f>M12/40</f>
        <v>8.45</v>
      </c>
    </row>
    <row r="13" spans="1:14" ht="12.75">
      <c r="A13" s="20">
        <v>8</v>
      </c>
      <c r="B13" s="17" t="s">
        <v>22</v>
      </c>
      <c r="C13" s="68" t="s">
        <v>117</v>
      </c>
      <c r="D13" s="70" t="s">
        <v>12</v>
      </c>
      <c r="E13" s="19" t="s">
        <v>180</v>
      </c>
      <c r="F13" s="20">
        <v>334</v>
      </c>
      <c r="G13" s="59">
        <v>350</v>
      </c>
      <c r="H13" s="20">
        <v>339</v>
      </c>
      <c r="I13" s="20">
        <v>337</v>
      </c>
      <c r="J13" s="20">
        <v>321</v>
      </c>
      <c r="K13" s="81"/>
      <c r="L13" s="50">
        <f>SUM(F13:I13)</f>
        <v>1360</v>
      </c>
      <c r="M13" s="26">
        <f>AVERAGE(F13:I13)</f>
        <v>340</v>
      </c>
      <c r="N13" s="26">
        <f>M13/40</f>
        <v>8.5</v>
      </c>
    </row>
    <row r="14" spans="1:14" ht="12.75">
      <c r="A14" s="20">
        <v>9</v>
      </c>
      <c r="B14" s="17" t="s">
        <v>169</v>
      </c>
      <c r="C14" s="68" t="s">
        <v>164</v>
      </c>
      <c r="D14" s="70" t="s">
        <v>12</v>
      </c>
      <c r="E14" s="15" t="s">
        <v>135</v>
      </c>
      <c r="F14" s="70">
        <v>357</v>
      </c>
      <c r="G14" s="70">
        <v>367</v>
      </c>
      <c r="H14" s="70">
        <v>364</v>
      </c>
      <c r="I14" s="70">
        <v>364</v>
      </c>
      <c r="J14" s="70">
        <v>367</v>
      </c>
      <c r="K14" s="70">
        <v>376</v>
      </c>
      <c r="L14" s="50">
        <f>SUM(F14:K14)</f>
        <v>2195</v>
      </c>
      <c r="M14" s="26">
        <f>AVERAGE(F14:K14)</f>
        <v>365.8333333333333</v>
      </c>
      <c r="N14" s="26">
        <f>M14/40</f>
        <v>9.145833333333332</v>
      </c>
    </row>
    <row r="15" spans="1:14" ht="12.75">
      <c r="A15" s="20">
        <v>10</v>
      </c>
      <c r="B15" s="17" t="s">
        <v>203</v>
      </c>
      <c r="C15" s="68" t="s">
        <v>38</v>
      </c>
      <c r="D15" s="70" t="s">
        <v>12</v>
      </c>
      <c r="E15" s="19" t="s">
        <v>188</v>
      </c>
      <c r="F15" s="58">
        <v>312</v>
      </c>
      <c r="G15" s="58"/>
      <c r="H15" s="58"/>
      <c r="I15" s="58"/>
      <c r="J15" s="58"/>
      <c r="K15" s="58"/>
      <c r="L15" s="50">
        <f>SUM(F15:I15)</f>
        <v>312</v>
      </c>
      <c r="M15" s="26">
        <f>AVERAGE(F15:I15)</f>
        <v>312</v>
      </c>
      <c r="N15" s="26">
        <f>M15/40</f>
        <v>7.8</v>
      </c>
    </row>
    <row r="16" spans="1:14" ht="12.75">
      <c r="A16" s="20">
        <v>11</v>
      </c>
      <c r="B16" s="82" t="s">
        <v>71</v>
      </c>
      <c r="C16" s="80" t="s">
        <v>48</v>
      </c>
      <c r="D16" s="70" t="s">
        <v>12</v>
      </c>
      <c r="E16" s="67" t="s">
        <v>19</v>
      </c>
      <c r="F16" s="79">
        <v>316</v>
      </c>
      <c r="G16" s="79">
        <v>324</v>
      </c>
      <c r="H16" s="58"/>
      <c r="I16" s="58"/>
      <c r="J16" s="58"/>
      <c r="K16" s="58"/>
      <c r="L16" s="50">
        <f>SUM(F16:I16)</f>
        <v>640</v>
      </c>
      <c r="M16" s="26">
        <f>AVERAGE(F16:I16)</f>
        <v>320</v>
      </c>
      <c r="N16" s="26">
        <f>M16/40</f>
        <v>8</v>
      </c>
    </row>
    <row r="17" spans="1:14" ht="12.75">
      <c r="A17" s="20">
        <v>12</v>
      </c>
      <c r="B17" s="17" t="s">
        <v>122</v>
      </c>
      <c r="C17" s="68" t="s">
        <v>28</v>
      </c>
      <c r="D17" s="70" t="s">
        <v>12</v>
      </c>
      <c r="E17" s="19" t="s">
        <v>204</v>
      </c>
      <c r="F17" s="70">
        <v>359</v>
      </c>
      <c r="G17" s="70">
        <v>347</v>
      </c>
      <c r="H17" s="70">
        <v>326</v>
      </c>
      <c r="I17" s="70">
        <v>344</v>
      </c>
      <c r="J17" s="20"/>
      <c r="K17" s="20"/>
      <c r="L17" s="50">
        <f>SUM(F17:I17)</f>
        <v>1376</v>
      </c>
      <c r="M17" s="26">
        <f>AVERAGE(F17:I17)</f>
        <v>344</v>
      </c>
      <c r="N17" s="26">
        <f>M17/40</f>
        <v>8.6</v>
      </c>
    </row>
    <row r="18" spans="1:14" ht="12.75">
      <c r="A18" s="20">
        <v>13</v>
      </c>
      <c r="B18" s="17" t="s">
        <v>179</v>
      </c>
      <c r="C18" s="68" t="s">
        <v>25</v>
      </c>
      <c r="D18" s="70" t="s">
        <v>12</v>
      </c>
      <c r="E18" s="19" t="s">
        <v>19</v>
      </c>
      <c r="F18" s="70">
        <v>299</v>
      </c>
      <c r="G18" s="20">
        <v>310</v>
      </c>
      <c r="H18" s="110">
        <v>337</v>
      </c>
      <c r="I18" s="20"/>
      <c r="J18" s="20"/>
      <c r="K18" s="20"/>
      <c r="L18" s="50">
        <f>SUM(F18:I18)</f>
        <v>946</v>
      </c>
      <c r="M18" s="26">
        <f>AVERAGE(F18:I18)</f>
        <v>315.3333333333333</v>
      </c>
      <c r="N18" s="26">
        <f>M18/40</f>
        <v>7.883333333333333</v>
      </c>
    </row>
    <row r="19" spans="1:14" ht="12.75">
      <c r="A19" s="20">
        <v>14</v>
      </c>
      <c r="B19" s="17" t="s">
        <v>120</v>
      </c>
      <c r="C19" s="68" t="s">
        <v>35</v>
      </c>
      <c r="D19" s="70" t="s">
        <v>12</v>
      </c>
      <c r="E19" s="19" t="s">
        <v>204</v>
      </c>
      <c r="F19" s="70">
        <v>350</v>
      </c>
      <c r="G19" s="79">
        <v>349</v>
      </c>
      <c r="H19" s="70">
        <v>347</v>
      </c>
      <c r="I19" s="81"/>
      <c r="J19" s="81"/>
      <c r="K19" s="20"/>
      <c r="L19" s="50">
        <f>SUM(F19:G19)</f>
        <v>699</v>
      </c>
      <c r="M19" s="26">
        <f>AVERAGE(F19:G19)</f>
        <v>349.5</v>
      </c>
      <c r="N19" s="26">
        <f>M19/40</f>
        <v>8.7375</v>
      </c>
    </row>
    <row r="20" spans="1:14" ht="12.75">
      <c r="A20" s="20">
        <v>15</v>
      </c>
      <c r="B20" s="17" t="s">
        <v>183</v>
      </c>
      <c r="C20" s="68" t="s">
        <v>131</v>
      </c>
      <c r="D20" s="70" t="s">
        <v>12</v>
      </c>
      <c r="E20" s="19" t="s">
        <v>180</v>
      </c>
      <c r="F20" s="70">
        <v>357</v>
      </c>
      <c r="G20" s="20">
        <v>345</v>
      </c>
      <c r="H20" s="59">
        <v>366</v>
      </c>
      <c r="I20" s="20">
        <v>361</v>
      </c>
      <c r="J20" s="20">
        <v>353</v>
      </c>
      <c r="K20" s="81"/>
      <c r="L20" s="50">
        <f>SUM(F20:I20)</f>
        <v>1429</v>
      </c>
      <c r="M20" s="26">
        <f>AVERAGE(F20:I20)</f>
        <v>357.25</v>
      </c>
      <c r="N20" s="26">
        <f>M20/40</f>
        <v>8.93125</v>
      </c>
    </row>
    <row r="21" spans="1:14" ht="12.75">
      <c r="A21" s="20">
        <v>16</v>
      </c>
      <c r="B21" s="17" t="s">
        <v>145</v>
      </c>
      <c r="C21" s="68" t="s">
        <v>146</v>
      </c>
      <c r="D21" s="70" t="s">
        <v>12</v>
      </c>
      <c r="E21" s="19" t="s">
        <v>195</v>
      </c>
      <c r="F21" s="20">
        <v>354</v>
      </c>
      <c r="G21" s="20">
        <v>348</v>
      </c>
      <c r="H21" s="20">
        <v>348</v>
      </c>
      <c r="I21" s="20"/>
      <c r="J21" s="20"/>
      <c r="K21" s="20"/>
      <c r="L21" s="50">
        <f>SUM(F21:I21)</f>
        <v>1050</v>
      </c>
      <c r="M21" s="26">
        <f>AVERAGE(F21:I21)</f>
        <v>350</v>
      </c>
      <c r="N21" s="26">
        <f>M21/40</f>
        <v>8.75</v>
      </c>
    </row>
    <row r="22" spans="1:14" ht="12.75">
      <c r="A22" s="20">
        <v>17</v>
      </c>
      <c r="B22" s="17" t="s">
        <v>201</v>
      </c>
      <c r="C22" s="68" t="s">
        <v>67</v>
      </c>
      <c r="D22" s="70" t="s">
        <v>12</v>
      </c>
      <c r="E22" s="19" t="s">
        <v>114</v>
      </c>
      <c r="F22" s="70">
        <v>341</v>
      </c>
      <c r="G22" s="70">
        <v>367</v>
      </c>
      <c r="H22" s="70">
        <v>343</v>
      </c>
      <c r="I22" s="70">
        <v>359</v>
      </c>
      <c r="J22" s="70">
        <v>360</v>
      </c>
      <c r="K22" s="20"/>
      <c r="L22" s="50">
        <f>SUM(F22:J22)</f>
        <v>1770</v>
      </c>
      <c r="M22" s="26">
        <f>AVERAGE(F22:J22)</f>
        <v>354</v>
      </c>
      <c r="N22" s="26">
        <f>M22/40</f>
        <v>8.85</v>
      </c>
    </row>
    <row r="23" spans="1:14" ht="12.75">
      <c r="A23" s="20">
        <v>18</v>
      </c>
      <c r="B23" s="17" t="s">
        <v>125</v>
      </c>
      <c r="C23" s="68" t="s">
        <v>126</v>
      </c>
      <c r="D23" s="70" t="s">
        <v>12</v>
      </c>
      <c r="E23" s="19" t="s">
        <v>114</v>
      </c>
      <c r="F23" s="79">
        <v>339</v>
      </c>
      <c r="G23" s="79">
        <v>346</v>
      </c>
      <c r="H23" s="79">
        <v>361</v>
      </c>
      <c r="I23" s="79">
        <v>349</v>
      </c>
      <c r="J23" s="81"/>
      <c r="K23" s="58"/>
      <c r="L23" s="50">
        <f>SUM(F23:G23)</f>
        <v>685</v>
      </c>
      <c r="M23" s="26">
        <f>AVERAGE(F23:G23)</f>
        <v>342.5</v>
      </c>
      <c r="N23" s="26">
        <f>M23/40</f>
        <v>8.5625</v>
      </c>
    </row>
    <row r="24" spans="1:14" ht="12.75">
      <c r="A24" s="20">
        <v>19</v>
      </c>
      <c r="B24" s="17" t="s">
        <v>130</v>
      </c>
      <c r="C24" s="68" t="s">
        <v>117</v>
      </c>
      <c r="D24" s="70" t="s">
        <v>12</v>
      </c>
      <c r="E24" s="19" t="s">
        <v>161</v>
      </c>
      <c r="F24" s="79">
        <v>317</v>
      </c>
      <c r="G24" s="79">
        <v>338</v>
      </c>
      <c r="H24" s="79">
        <v>358</v>
      </c>
      <c r="I24" s="79">
        <v>340</v>
      </c>
      <c r="J24" s="79">
        <v>356</v>
      </c>
      <c r="K24" s="79">
        <v>334</v>
      </c>
      <c r="L24" s="50">
        <f>SUM(F24:K24)</f>
        <v>2043</v>
      </c>
      <c r="M24" s="26">
        <f>AVERAGE(F24:K24)</f>
        <v>340.5</v>
      </c>
      <c r="N24" s="26">
        <f>M24/40</f>
        <v>8.5125</v>
      </c>
    </row>
    <row r="25" spans="1:14" ht="12.75">
      <c r="A25" s="20">
        <v>20</v>
      </c>
      <c r="B25" s="17" t="s">
        <v>111</v>
      </c>
      <c r="C25" s="68" t="s">
        <v>18</v>
      </c>
      <c r="D25" s="70" t="s">
        <v>12</v>
      </c>
      <c r="E25" s="19" t="s">
        <v>158</v>
      </c>
      <c r="F25" s="79">
        <v>365</v>
      </c>
      <c r="G25" s="79">
        <v>370</v>
      </c>
      <c r="H25" s="58">
        <v>366</v>
      </c>
      <c r="I25" s="79">
        <v>369</v>
      </c>
      <c r="J25" s="79">
        <v>362</v>
      </c>
      <c r="K25" s="79">
        <v>373</v>
      </c>
      <c r="L25" s="50">
        <f>SUM(F25:K25)</f>
        <v>2205</v>
      </c>
      <c r="M25" s="26">
        <f>AVERAGE(F25:K25)</f>
        <v>367.5</v>
      </c>
      <c r="N25" s="26">
        <f>M25/40</f>
        <v>9.1875</v>
      </c>
    </row>
    <row r="27" spans="1:14" ht="12.75">
      <c r="A27" s="20">
        <v>1</v>
      </c>
      <c r="B27" s="17" t="s">
        <v>89</v>
      </c>
      <c r="C27" s="68" t="s">
        <v>90</v>
      </c>
      <c r="D27" s="70" t="s">
        <v>83</v>
      </c>
      <c r="E27" s="19" t="s">
        <v>74</v>
      </c>
      <c r="F27" s="20">
        <v>321</v>
      </c>
      <c r="G27" s="20"/>
      <c r="H27" s="20"/>
      <c r="I27" s="20"/>
      <c r="J27" s="20"/>
      <c r="K27" s="20"/>
      <c r="L27" s="50">
        <f>SUM(F27:K27)</f>
        <v>321</v>
      </c>
      <c r="M27" s="26">
        <f>AVERAGE(F27:K27)</f>
        <v>321</v>
      </c>
      <c r="N27" s="26">
        <f>M27/40</f>
        <v>8.025</v>
      </c>
    </row>
    <row r="28" spans="1:14" ht="12.75">
      <c r="A28" s="20">
        <v>2</v>
      </c>
      <c r="B28" s="27" t="s">
        <v>144</v>
      </c>
      <c r="C28" s="28" t="s">
        <v>23</v>
      </c>
      <c r="D28" s="71" t="s">
        <v>92</v>
      </c>
      <c r="E28" s="29" t="s">
        <v>39</v>
      </c>
      <c r="F28" s="58">
        <v>296</v>
      </c>
      <c r="G28" s="58">
        <v>277</v>
      </c>
      <c r="H28" s="58">
        <v>291</v>
      </c>
      <c r="I28" s="58">
        <v>263</v>
      </c>
      <c r="J28" s="58">
        <v>230</v>
      </c>
      <c r="K28" s="58"/>
      <c r="L28" s="50">
        <f>SUM(F28:J28)</f>
        <v>1357</v>
      </c>
      <c r="M28" s="26">
        <f>AVERAGE(F28:J28)</f>
        <v>271.4</v>
      </c>
      <c r="N28" s="25">
        <f>M28/40</f>
        <v>6.784999999999999</v>
      </c>
    </row>
    <row r="29" spans="1:14" ht="12.75">
      <c r="A29" s="20">
        <v>3</v>
      </c>
      <c r="B29" s="17" t="s">
        <v>93</v>
      </c>
      <c r="C29" s="18" t="s">
        <v>94</v>
      </c>
      <c r="D29" s="70" t="s">
        <v>92</v>
      </c>
      <c r="E29" s="15" t="s">
        <v>153</v>
      </c>
      <c r="F29" s="59">
        <v>329</v>
      </c>
      <c r="G29" s="20">
        <v>34</v>
      </c>
      <c r="H29" s="20"/>
      <c r="I29" s="20"/>
      <c r="J29" s="20"/>
      <c r="K29" s="20"/>
      <c r="L29" s="50">
        <f>SUM(F29:I29)</f>
        <v>363</v>
      </c>
      <c r="M29" s="26">
        <f>AVERAGE(F29:I29)</f>
        <v>181.5</v>
      </c>
      <c r="N29" s="25">
        <f>M29/40</f>
        <v>4.5375</v>
      </c>
    </row>
    <row r="30" spans="1:14" ht="12.75">
      <c r="A30" s="20">
        <v>4</v>
      </c>
      <c r="B30" s="27" t="s">
        <v>91</v>
      </c>
      <c r="C30" s="28" t="s">
        <v>18</v>
      </c>
      <c r="D30" s="71" t="s">
        <v>92</v>
      </c>
      <c r="E30" s="29" t="s">
        <v>113</v>
      </c>
      <c r="F30" s="1">
        <v>312</v>
      </c>
      <c r="G30">
        <v>309</v>
      </c>
      <c r="H30" s="1">
        <v>316</v>
      </c>
      <c r="L30" s="50">
        <f>SUM(F30:I30)</f>
        <v>937</v>
      </c>
      <c r="M30" s="26">
        <f>AVERAGE(F30:I30)</f>
        <v>312.3333333333333</v>
      </c>
      <c r="N30" s="25">
        <f>M30/40</f>
        <v>7.808333333333333</v>
      </c>
    </row>
    <row r="31" spans="1:14" ht="12.75">
      <c r="A31" s="20">
        <v>5</v>
      </c>
      <c r="B31" s="27" t="s">
        <v>85</v>
      </c>
      <c r="C31" s="28" t="s">
        <v>79</v>
      </c>
      <c r="D31" s="71" t="s">
        <v>92</v>
      </c>
      <c r="E31" s="29" t="s">
        <v>74</v>
      </c>
      <c r="F31" s="69">
        <v>349</v>
      </c>
      <c r="G31" s="110">
        <v>364</v>
      </c>
      <c r="H31" s="79">
        <v>357</v>
      </c>
      <c r="I31" s="69">
        <v>346</v>
      </c>
      <c r="J31" s="69">
        <v>349</v>
      </c>
      <c r="K31" s="69">
        <v>346</v>
      </c>
      <c r="L31" s="50">
        <f>SUM(F31:K31)</f>
        <v>2111</v>
      </c>
      <c r="M31" s="26">
        <f>AVERAGE(F31:K31)</f>
        <v>351.8333333333333</v>
      </c>
      <c r="N31" s="25">
        <f>M31/40</f>
        <v>8.795833333333333</v>
      </c>
    </row>
    <row r="32" spans="1:14" ht="12.75">
      <c r="A32" s="20">
        <v>6</v>
      </c>
      <c r="B32" s="27" t="s">
        <v>166</v>
      </c>
      <c r="C32" s="28" t="s">
        <v>68</v>
      </c>
      <c r="D32" s="71" t="s">
        <v>92</v>
      </c>
      <c r="E32" s="29" t="s">
        <v>39</v>
      </c>
      <c r="F32" s="58">
        <v>311</v>
      </c>
      <c r="G32" s="58">
        <v>272</v>
      </c>
      <c r="H32" s="58">
        <v>311</v>
      </c>
      <c r="I32" s="58">
        <v>302</v>
      </c>
      <c r="J32" s="58">
        <v>294</v>
      </c>
      <c r="K32" s="58">
        <v>296</v>
      </c>
      <c r="L32" s="50">
        <f>SUM(F32:K32)</f>
        <v>1786</v>
      </c>
      <c r="M32" s="26">
        <f>AVERAGE(F32:K32)</f>
        <v>297.6666666666667</v>
      </c>
      <c r="N32" s="25">
        <f>M32/40</f>
        <v>7.441666666666667</v>
      </c>
    </row>
  </sheetData>
  <mergeCells count="1">
    <mergeCell ref="B3:K3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A23" sqref="A23"/>
    </sheetView>
  </sheetViews>
  <sheetFormatPr defaultColWidth="11.421875" defaultRowHeight="12.75"/>
  <cols>
    <col min="1" max="1" width="17.140625" style="1" customWidth="1"/>
    <col min="2" max="2" width="13.57421875" style="0" customWidth="1"/>
    <col min="3" max="4" width="6.8515625" style="0" customWidth="1"/>
    <col min="5" max="5" width="7.7109375" style="0" customWidth="1"/>
    <col min="6" max="6" width="7.00390625" style="0" customWidth="1"/>
    <col min="7" max="9" width="6.8515625" style="0" customWidth="1"/>
    <col min="10" max="10" width="9.140625" style="0" customWidth="1"/>
    <col min="11" max="11" width="8.00390625" style="31" customWidth="1"/>
    <col min="12" max="12" width="5.140625" style="0" customWidth="1"/>
  </cols>
  <sheetData>
    <row r="1" spans="1:14" ht="20.25">
      <c r="A1" s="124" t="s">
        <v>259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08"/>
      <c r="N1" s="33"/>
    </row>
    <row r="2" spans="1:14" ht="15.75">
      <c r="A2" s="121" t="s">
        <v>260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6"/>
      <c r="N2" s="44"/>
    </row>
    <row r="3" spans="1:14" ht="12.75">
      <c r="A3" s="123" t="s">
        <v>256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46"/>
      <c r="N3" s="44"/>
    </row>
    <row r="4" spans="1:14" ht="16.5" thickBot="1">
      <c r="A4" s="45"/>
      <c r="B4" s="77"/>
      <c r="C4" s="77"/>
      <c r="D4" s="77"/>
      <c r="E4" s="77"/>
      <c r="F4" s="77"/>
      <c r="G4" s="77"/>
      <c r="H4" s="77"/>
      <c r="I4" s="77"/>
      <c r="J4" s="77"/>
      <c r="K4" s="44"/>
      <c r="L4" s="46"/>
      <c r="M4" s="44"/>
      <c r="N4" s="44"/>
    </row>
    <row r="5" spans="1:12" s="2" customFormat="1" ht="16.5" thickBot="1">
      <c r="A5" s="32" t="s">
        <v>95</v>
      </c>
      <c r="B5" s="11" t="s">
        <v>96</v>
      </c>
      <c r="C5" s="11" t="s">
        <v>5</v>
      </c>
      <c r="D5" s="11" t="s">
        <v>50</v>
      </c>
      <c r="E5" s="11" t="s">
        <v>63</v>
      </c>
      <c r="F5" s="11" t="s">
        <v>64</v>
      </c>
      <c r="G5" s="11" t="s">
        <v>189</v>
      </c>
      <c r="H5" s="11" t="s">
        <v>190</v>
      </c>
      <c r="I5" s="11"/>
      <c r="J5" s="11" t="s">
        <v>97</v>
      </c>
      <c r="K5" s="47" t="s">
        <v>9</v>
      </c>
      <c r="L5" s="13" t="s">
        <v>10</v>
      </c>
    </row>
    <row r="6" spans="1:12" s="3" customFormat="1" ht="30.75" customHeight="1">
      <c r="A6" s="42" t="s">
        <v>98</v>
      </c>
      <c r="B6" s="4"/>
      <c r="C6" s="4"/>
      <c r="D6" s="4"/>
      <c r="E6" s="4"/>
      <c r="F6" s="4"/>
      <c r="G6" s="4"/>
      <c r="H6" s="4"/>
      <c r="I6" s="4"/>
      <c r="J6" s="4"/>
      <c r="K6" s="35"/>
      <c r="L6" s="4"/>
    </row>
    <row r="7" spans="1:12" s="3" customFormat="1" ht="15.75">
      <c r="A7" s="5">
        <v>1</v>
      </c>
      <c r="B7" s="5" t="s">
        <v>135</v>
      </c>
      <c r="C7" s="60">
        <v>1087</v>
      </c>
      <c r="D7" s="102">
        <v>1089</v>
      </c>
      <c r="E7" s="60" t="s">
        <v>251</v>
      </c>
      <c r="F7" s="60">
        <v>1093</v>
      </c>
      <c r="G7" s="60">
        <v>1095</v>
      </c>
      <c r="H7" s="60">
        <v>1100</v>
      </c>
      <c r="I7" s="60"/>
      <c r="J7" s="51">
        <f aca="true" t="shared" si="0" ref="J7:J13">SUM(C7:H7)</f>
        <v>5464</v>
      </c>
      <c r="K7" s="52">
        <f aca="true" t="shared" si="1" ref="K7:K13">AVERAGE(C7:H7)</f>
        <v>1092.8</v>
      </c>
      <c r="L7" s="14">
        <f aca="true" t="shared" si="2" ref="L7:L13">K7/120</f>
        <v>9.106666666666666</v>
      </c>
    </row>
    <row r="8" spans="1:12" s="3" customFormat="1" ht="15.75">
      <c r="A8" s="5">
        <v>2</v>
      </c>
      <c r="B8" s="101" t="s">
        <v>113</v>
      </c>
      <c r="C8" s="60">
        <v>1062</v>
      </c>
      <c r="D8" s="102">
        <v>1076</v>
      </c>
      <c r="E8" s="60" t="s">
        <v>213</v>
      </c>
      <c r="F8" s="60">
        <v>1085</v>
      </c>
      <c r="G8" s="60">
        <v>1082</v>
      </c>
      <c r="H8" s="60">
        <v>1085</v>
      </c>
      <c r="I8" s="60"/>
      <c r="J8" s="51">
        <f t="shared" si="0"/>
        <v>5390</v>
      </c>
      <c r="K8" s="52">
        <f t="shared" si="1"/>
        <v>1078</v>
      </c>
      <c r="L8" s="14">
        <f t="shared" si="2"/>
        <v>8.983333333333333</v>
      </c>
    </row>
    <row r="9" spans="1:12" s="3" customFormat="1" ht="15.75">
      <c r="A9" s="5">
        <v>3</v>
      </c>
      <c r="B9" s="5" t="s">
        <v>13</v>
      </c>
      <c r="C9" s="60">
        <v>1062</v>
      </c>
      <c r="D9" s="60">
        <v>1077</v>
      </c>
      <c r="E9" s="60">
        <v>1074</v>
      </c>
      <c r="F9" s="60">
        <v>1087</v>
      </c>
      <c r="G9" s="60" t="s">
        <v>235</v>
      </c>
      <c r="H9" s="60">
        <v>1075</v>
      </c>
      <c r="I9" s="60"/>
      <c r="J9" s="51">
        <f t="shared" si="0"/>
        <v>5375</v>
      </c>
      <c r="K9" s="52">
        <f t="shared" si="1"/>
        <v>1075</v>
      </c>
      <c r="L9" s="14">
        <f t="shared" si="2"/>
        <v>8.958333333333334</v>
      </c>
    </row>
    <row r="10" spans="1:12" s="3" customFormat="1" ht="15.75">
      <c r="A10" s="14">
        <v>4</v>
      </c>
      <c r="B10" s="5" t="s">
        <v>74</v>
      </c>
      <c r="C10" s="60">
        <v>1074</v>
      </c>
      <c r="D10" s="60">
        <v>1071</v>
      </c>
      <c r="E10" s="60">
        <v>1082</v>
      </c>
      <c r="F10" s="60">
        <v>1063</v>
      </c>
      <c r="G10" s="60" t="s">
        <v>250</v>
      </c>
      <c r="H10" s="60">
        <v>1062</v>
      </c>
      <c r="I10" s="60"/>
      <c r="J10" s="51">
        <f t="shared" si="0"/>
        <v>5352</v>
      </c>
      <c r="K10" s="52">
        <f t="shared" si="1"/>
        <v>1070.4</v>
      </c>
      <c r="L10" s="14">
        <f t="shared" si="2"/>
        <v>8.92</v>
      </c>
    </row>
    <row r="11" spans="1:12" s="3" customFormat="1" ht="15.75">
      <c r="A11" s="14">
        <v>5</v>
      </c>
      <c r="B11" s="5" t="s">
        <v>102</v>
      </c>
      <c r="C11" s="60" t="s">
        <v>234</v>
      </c>
      <c r="D11" s="60">
        <v>1078</v>
      </c>
      <c r="E11" s="60">
        <v>1076</v>
      </c>
      <c r="F11" s="3">
        <v>1066</v>
      </c>
      <c r="G11" s="60">
        <v>1064</v>
      </c>
      <c r="H11" s="60">
        <v>1062</v>
      </c>
      <c r="I11" s="60"/>
      <c r="J11" s="51">
        <f t="shared" si="0"/>
        <v>5346</v>
      </c>
      <c r="K11" s="52">
        <f t="shared" si="1"/>
        <v>1069.2</v>
      </c>
      <c r="L11" s="14">
        <f t="shared" si="2"/>
        <v>8.91</v>
      </c>
    </row>
    <row r="12" spans="1:12" s="3" customFormat="1" ht="15.75">
      <c r="A12" s="14">
        <v>6</v>
      </c>
      <c r="B12" s="5" t="s">
        <v>39</v>
      </c>
      <c r="C12" s="60">
        <v>1066</v>
      </c>
      <c r="D12" s="103" t="s">
        <v>236</v>
      </c>
      <c r="E12" s="60">
        <v>1058</v>
      </c>
      <c r="F12" s="60">
        <v>1090</v>
      </c>
      <c r="G12" s="60">
        <v>1060</v>
      </c>
      <c r="H12" s="60">
        <v>1067</v>
      </c>
      <c r="I12" s="60"/>
      <c r="J12" s="51">
        <f t="shared" si="0"/>
        <v>5341</v>
      </c>
      <c r="K12" s="52">
        <f t="shared" si="1"/>
        <v>1068.2</v>
      </c>
      <c r="L12" s="14">
        <f t="shared" si="2"/>
        <v>8.901666666666667</v>
      </c>
    </row>
    <row r="13" spans="1:12" s="3" customFormat="1" ht="15.75">
      <c r="A13" s="14">
        <v>7</v>
      </c>
      <c r="B13" s="5" t="s">
        <v>136</v>
      </c>
      <c r="C13" s="60">
        <v>958</v>
      </c>
      <c r="D13" s="60">
        <v>990</v>
      </c>
      <c r="E13" s="60">
        <v>1011</v>
      </c>
      <c r="F13" s="60" t="s">
        <v>244</v>
      </c>
      <c r="G13" s="60">
        <v>669</v>
      </c>
      <c r="H13" s="60">
        <v>967</v>
      </c>
      <c r="I13" s="60"/>
      <c r="J13" s="51">
        <f t="shared" si="0"/>
        <v>4595</v>
      </c>
      <c r="K13" s="52">
        <f t="shared" si="1"/>
        <v>919</v>
      </c>
      <c r="L13" s="14">
        <f t="shared" si="2"/>
        <v>7.658333333333333</v>
      </c>
    </row>
    <row r="14" spans="1:12" s="3" customFormat="1" ht="15.75">
      <c r="A14" s="21"/>
      <c r="B14" s="100"/>
      <c r="C14" s="20"/>
      <c r="D14" s="59"/>
      <c r="E14" s="20"/>
      <c r="F14" s="20"/>
      <c r="G14" s="20"/>
      <c r="H14" s="20"/>
      <c r="I14" s="20"/>
      <c r="J14" s="50"/>
      <c r="K14" s="26"/>
      <c r="L14" s="21"/>
    </row>
    <row r="15" spans="1:12" s="3" customFormat="1" ht="15.75">
      <c r="A15" s="21"/>
      <c r="B15" s="100"/>
      <c r="C15" s="20"/>
      <c r="D15" s="59"/>
      <c r="E15" s="20"/>
      <c r="F15" s="20"/>
      <c r="G15" s="20"/>
      <c r="H15" s="20"/>
      <c r="I15" s="20"/>
      <c r="J15" s="50"/>
      <c r="K15" s="26"/>
      <c r="L15" s="21"/>
    </row>
    <row r="16" spans="1:12" s="3" customFormat="1" ht="15.75">
      <c r="A16" s="21"/>
      <c r="B16" s="100"/>
      <c r="C16" s="20"/>
      <c r="D16" s="59"/>
      <c r="E16" s="20"/>
      <c r="F16" s="20"/>
      <c r="G16" s="20"/>
      <c r="H16" s="20"/>
      <c r="I16" s="20"/>
      <c r="J16" s="50"/>
      <c r="K16" s="26"/>
      <c r="L16" s="21"/>
    </row>
    <row r="17" spans="1:12" s="3" customFormat="1" ht="17.25" customHeight="1">
      <c r="A17" s="42" t="s">
        <v>99</v>
      </c>
      <c r="B17" s="5"/>
      <c r="C17" s="60"/>
      <c r="D17" s="60"/>
      <c r="E17" s="60"/>
      <c r="F17" s="60"/>
      <c r="G17" s="60"/>
      <c r="H17" s="60"/>
      <c r="I17" s="60"/>
      <c r="J17" s="5"/>
      <c r="K17" s="36"/>
      <c r="L17" s="14"/>
    </row>
    <row r="18" spans="1:12" s="3" customFormat="1" ht="15.75">
      <c r="A18" s="5">
        <v>1</v>
      </c>
      <c r="B18" s="5" t="s">
        <v>49</v>
      </c>
      <c r="C18" s="60">
        <v>1039</v>
      </c>
      <c r="D18" s="60" t="s">
        <v>214</v>
      </c>
      <c r="E18" s="60">
        <v>1062</v>
      </c>
      <c r="F18" s="60">
        <v>1037</v>
      </c>
      <c r="G18" s="60">
        <v>1044</v>
      </c>
      <c r="H18" s="60">
        <v>1030</v>
      </c>
      <c r="I18" s="60"/>
      <c r="J18" s="51">
        <f aca="true" t="shared" si="3" ref="J18:J24">SUM(C18:H18)</f>
        <v>5212</v>
      </c>
      <c r="K18" s="52">
        <f aca="true" t="shared" si="4" ref="K18:K24">AVERAGE(C18:H18)</f>
        <v>1042.4</v>
      </c>
      <c r="L18" s="14">
        <f aca="true" t="shared" si="5" ref="L18:L24">K18/120</f>
        <v>8.686666666666667</v>
      </c>
    </row>
    <row r="19" spans="1:12" s="3" customFormat="1" ht="15.75">
      <c r="A19" s="5">
        <v>2</v>
      </c>
      <c r="B19" s="5" t="s">
        <v>114</v>
      </c>
      <c r="C19" s="60" t="s">
        <v>227</v>
      </c>
      <c r="D19" s="60">
        <v>1049</v>
      </c>
      <c r="E19" s="60">
        <v>1007</v>
      </c>
      <c r="F19" s="102">
        <v>1036</v>
      </c>
      <c r="G19" s="60">
        <v>1070</v>
      </c>
      <c r="H19" s="60">
        <v>1014</v>
      </c>
      <c r="I19" s="60"/>
      <c r="J19" s="51">
        <f t="shared" si="3"/>
        <v>5176</v>
      </c>
      <c r="K19" s="52">
        <f t="shared" si="4"/>
        <v>1035.2</v>
      </c>
      <c r="L19" s="14">
        <f t="shared" si="5"/>
        <v>8.626666666666667</v>
      </c>
    </row>
    <row r="20" spans="1:12" s="3" customFormat="1" ht="15.75">
      <c r="A20" s="5">
        <v>3</v>
      </c>
      <c r="B20" s="5" t="s">
        <v>47</v>
      </c>
      <c r="C20" s="60">
        <v>1039</v>
      </c>
      <c r="D20" s="60">
        <v>1013</v>
      </c>
      <c r="E20" s="60" t="s">
        <v>216</v>
      </c>
      <c r="F20" s="60">
        <v>1017</v>
      </c>
      <c r="G20" s="60">
        <v>1016</v>
      </c>
      <c r="H20" s="60">
        <v>1040</v>
      </c>
      <c r="I20" s="60"/>
      <c r="J20" s="51">
        <f t="shared" si="3"/>
        <v>5125</v>
      </c>
      <c r="K20" s="52">
        <f t="shared" si="4"/>
        <v>1025</v>
      </c>
      <c r="L20" s="14">
        <f t="shared" si="5"/>
        <v>8.541666666666666</v>
      </c>
    </row>
    <row r="21" spans="1:12" s="3" customFormat="1" ht="15.75">
      <c r="A21" s="14">
        <v>4</v>
      </c>
      <c r="B21" s="5" t="s">
        <v>19</v>
      </c>
      <c r="C21" s="60" t="s">
        <v>226</v>
      </c>
      <c r="D21" s="102">
        <v>928</v>
      </c>
      <c r="E21" s="3">
        <v>980</v>
      </c>
      <c r="F21" s="60">
        <v>944</v>
      </c>
      <c r="G21" s="103">
        <v>952</v>
      </c>
      <c r="H21" s="60">
        <v>1003</v>
      </c>
      <c r="I21" s="60"/>
      <c r="J21" s="51">
        <f t="shared" si="3"/>
        <v>4807</v>
      </c>
      <c r="K21" s="52">
        <f t="shared" si="4"/>
        <v>961.4</v>
      </c>
      <c r="L21" s="14">
        <f t="shared" si="5"/>
        <v>8.011666666666667</v>
      </c>
    </row>
    <row r="22" spans="1:12" s="3" customFormat="1" ht="15.75">
      <c r="A22" s="14">
        <v>5</v>
      </c>
      <c r="B22" s="5" t="s">
        <v>152</v>
      </c>
      <c r="C22" s="60">
        <v>308</v>
      </c>
      <c r="D22" s="60">
        <v>322</v>
      </c>
      <c r="E22" s="103">
        <v>310</v>
      </c>
      <c r="F22" s="60">
        <v>312</v>
      </c>
      <c r="G22" s="60">
        <v>311</v>
      </c>
      <c r="H22" s="60">
        <v>0</v>
      </c>
      <c r="I22" s="60"/>
      <c r="J22" s="51">
        <f t="shared" si="3"/>
        <v>1563</v>
      </c>
      <c r="K22" s="52">
        <f t="shared" si="4"/>
        <v>260.5</v>
      </c>
      <c r="L22" s="14">
        <f t="shared" si="5"/>
        <v>2.1708333333333334</v>
      </c>
    </row>
    <row r="23" spans="1:12" s="3" customFormat="1" ht="15.75">
      <c r="A23" s="14"/>
      <c r="B23" s="5" t="s">
        <v>36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/>
      <c r="J23" s="51">
        <f t="shared" si="3"/>
        <v>0</v>
      </c>
      <c r="K23" s="52">
        <f t="shared" si="4"/>
        <v>0</v>
      </c>
      <c r="L23" s="14">
        <f t="shared" si="5"/>
        <v>0</v>
      </c>
    </row>
    <row r="24" spans="1:12" s="3" customFormat="1" ht="15.75">
      <c r="A24" s="14"/>
      <c r="B24" s="101" t="s">
        <v>69</v>
      </c>
      <c r="C24" s="60">
        <v>0</v>
      </c>
      <c r="D24" s="102">
        <v>0</v>
      </c>
      <c r="E24" s="60">
        <v>0</v>
      </c>
      <c r="F24" s="60">
        <v>0</v>
      </c>
      <c r="G24" s="60">
        <v>0</v>
      </c>
      <c r="H24" s="60">
        <v>0</v>
      </c>
      <c r="I24" s="60"/>
      <c r="J24" s="51">
        <f t="shared" si="3"/>
        <v>0</v>
      </c>
      <c r="K24" s="52">
        <f t="shared" si="4"/>
        <v>0</v>
      </c>
      <c r="L24" s="14">
        <f t="shared" si="5"/>
        <v>0</v>
      </c>
    </row>
    <row r="25" spans="1:12" s="3" customFormat="1" ht="18" customHeight="1">
      <c r="A25" s="42"/>
      <c r="B25" s="5"/>
      <c r="C25" s="60"/>
      <c r="D25" s="60"/>
      <c r="E25" s="60"/>
      <c r="F25" s="60"/>
      <c r="G25" s="60"/>
      <c r="H25" s="60"/>
      <c r="I25" s="60"/>
      <c r="J25" s="5"/>
      <c r="K25" s="36"/>
      <c r="L25" s="14"/>
    </row>
    <row r="26" spans="1:12" s="3" customFormat="1" ht="15">
      <c r="A26" s="34"/>
      <c r="B26" s="70"/>
      <c r="C26" s="1"/>
      <c r="D26" s="1"/>
      <c r="E26" s="64"/>
      <c r="F26" s="64"/>
      <c r="G26" s="64"/>
      <c r="H26" s="81"/>
      <c r="I26"/>
      <c r="J26" s="50"/>
      <c r="K26" s="26"/>
      <c r="L26" s="21"/>
    </row>
    <row r="27" spans="1:12" s="3" customFormat="1" ht="15">
      <c r="A27" s="34"/>
      <c r="B27" s="34"/>
      <c r="C27" s="20"/>
      <c r="D27" s="20"/>
      <c r="E27" s="64"/>
      <c r="F27" s="20"/>
      <c r="G27" s="20"/>
      <c r="H27" s="20"/>
      <c r="I27" s="20"/>
      <c r="J27" s="50"/>
      <c r="K27" s="26"/>
      <c r="L27" s="21"/>
    </row>
    <row r="28" spans="1:12" s="3" customFormat="1" ht="15">
      <c r="A28" s="34"/>
      <c r="B28" s="34"/>
      <c r="C28" s="20"/>
      <c r="D28" s="20"/>
      <c r="E28" s="20"/>
      <c r="F28" s="20"/>
      <c r="G28" s="20"/>
      <c r="H28" s="20"/>
      <c r="I28" s="20"/>
      <c r="J28" s="50"/>
      <c r="K28" s="26"/>
      <c r="L28" s="21"/>
    </row>
    <row r="29" spans="1:12" s="3" customFormat="1" ht="15">
      <c r="A29" s="21"/>
      <c r="B29" s="34"/>
      <c r="C29" s="20"/>
      <c r="D29" s="20"/>
      <c r="E29" s="20"/>
      <c r="F29" s="20"/>
      <c r="G29" s="20"/>
      <c r="H29" s="20"/>
      <c r="I29" s="20"/>
      <c r="J29" s="50"/>
      <c r="K29" s="26"/>
      <c r="L29" s="21"/>
    </row>
    <row r="30" spans="1:12" s="3" customFormat="1" ht="15">
      <c r="A30" s="21"/>
      <c r="B30" s="69"/>
      <c r="C30" s="20"/>
      <c r="D30" s="20"/>
      <c r="E30" s="64"/>
      <c r="F30" s="20"/>
      <c r="G30" s="20"/>
      <c r="H30" s="20"/>
      <c r="I30" s="20"/>
      <c r="J30" s="50"/>
      <c r="K30" s="26"/>
      <c r="L30" s="21"/>
    </row>
    <row r="31" spans="1:12" s="3" customFormat="1" ht="15">
      <c r="A31" s="21"/>
      <c r="B31" s="34"/>
      <c r="C31" s="20"/>
      <c r="D31" s="20"/>
      <c r="E31" s="20"/>
      <c r="F31" s="20"/>
      <c r="G31" s="20"/>
      <c r="H31" s="20"/>
      <c r="I31" s="20"/>
      <c r="J31" s="50"/>
      <c r="K31" s="26"/>
      <c r="L31" s="21"/>
    </row>
    <row r="32" spans="2:12" ht="12.75">
      <c r="B32" s="69"/>
      <c r="C32" s="20"/>
      <c r="D32" s="20"/>
      <c r="E32" s="64"/>
      <c r="F32" s="20"/>
      <c r="G32" s="20"/>
      <c r="H32" s="20"/>
      <c r="I32" s="20"/>
      <c r="J32" s="50"/>
      <c r="K32" s="26"/>
      <c r="L32" s="21"/>
    </row>
  </sheetData>
  <mergeCells count="3">
    <mergeCell ref="A1:L1"/>
    <mergeCell ref="A2:L2"/>
    <mergeCell ref="A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75" zoomScaleNormal="75" workbookViewId="0" topLeftCell="A1">
      <selection activeCell="A3" sqref="A3:N3"/>
    </sheetView>
  </sheetViews>
  <sheetFormatPr defaultColWidth="11.421875" defaultRowHeight="12.75"/>
  <cols>
    <col min="1" max="1" width="7.140625" style="0" customWidth="1"/>
    <col min="2" max="2" width="11.28125" style="0" customWidth="1"/>
    <col min="3" max="3" width="2.8515625" style="0" hidden="1" customWidth="1"/>
    <col min="4" max="4" width="13.00390625" style="0" customWidth="1"/>
    <col min="5" max="5" width="8.140625" style="0" customWidth="1"/>
    <col min="6" max="6" width="7.8515625" style="0" customWidth="1"/>
    <col min="7" max="7" width="8.28125" style="0" customWidth="1"/>
    <col min="8" max="8" width="7.8515625" style="0" customWidth="1"/>
    <col min="9" max="9" width="8.28125" style="0" customWidth="1"/>
    <col min="10" max="10" width="8.140625" style="0" customWidth="1"/>
    <col min="11" max="11" width="6.421875" style="0" customWidth="1"/>
    <col min="12" max="12" width="10.00390625" style="0" customWidth="1"/>
    <col min="13" max="13" width="10.421875" style="22" customWidth="1"/>
    <col min="14" max="14" width="7.7109375" style="22" customWidth="1"/>
    <col min="16" max="16" width="8.140625" style="0" customWidth="1"/>
  </cols>
  <sheetData>
    <row r="1" spans="1:15" ht="20.25">
      <c r="A1" s="125" t="s">
        <v>262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81"/>
    </row>
    <row r="2" spans="1:15" ht="13.5" customHeight="1">
      <c r="A2" s="121" t="s">
        <v>261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6"/>
    </row>
    <row r="3" spans="1:15" ht="13.5" customHeight="1">
      <c r="A3" s="123" t="s">
        <v>256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6"/>
    </row>
    <row r="4" spans="1:15" ht="13.5" customHeight="1">
      <c r="A4" s="45"/>
      <c r="B4" s="44"/>
      <c r="C4" s="44"/>
      <c r="D4" s="77"/>
      <c r="E4" s="77"/>
      <c r="F4" s="77"/>
      <c r="G4" s="77"/>
      <c r="H4" s="77"/>
      <c r="I4" s="77"/>
      <c r="J4" s="77"/>
      <c r="K4" s="77"/>
      <c r="L4" s="77"/>
      <c r="M4" s="77"/>
      <c r="O4" s="16"/>
    </row>
    <row r="5" spans="1:24" ht="13.5" customHeight="1" thickBot="1">
      <c r="A5" s="45"/>
      <c r="B5" s="44"/>
      <c r="C5" s="44"/>
      <c r="D5" s="43"/>
      <c r="E5" s="44"/>
      <c r="F5" s="44"/>
      <c r="G5" s="44"/>
      <c r="H5" s="44"/>
      <c r="I5" s="44"/>
      <c r="J5" s="44"/>
      <c r="K5" s="44"/>
      <c r="L5" s="44"/>
      <c r="M5" s="46"/>
      <c r="O5" s="16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6.5" customHeight="1" thickBot="1">
      <c r="A6" s="10" t="s">
        <v>100</v>
      </c>
      <c r="B6" s="11" t="s">
        <v>101</v>
      </c>
      <c r="C6" s="63"/>
      <c r="D6" s="63" t="s">
        <v>96</v>
      </c>
      <c r="E6" s="12" t="s">
        <v>5</v>
      </c>
      <c r="F6" s="12" t="s">
        <v>50</v>
      </c>
      <c r="G6" s="12" t="s">
        <v>63</v>
      </c>
      <c r="H6" s="12" t="s">
        <v>64</v>
      </c>
      <c r="I6" s="12" t="s">
        <v>189</v>
      </c>
      <c r="J6" s="12" t="s">
        <v>190</v>
      </c>
      <c r="K6" s="12"/>
      <c r="L6" s="53" t="s">
        <v>97</v>
      </c>
      <c r="M6" s="54" t="s">
        <v>9</v>
      </c>
      <c r="N6" s="55" t="s">
        <v>10</v>
      </c>
      <c r="O6" s="2"/>
      <c r="P6" s="88"/>
      <c r="Q6" s="89"/>
      <c r="R6" s="89"/>
      <c r="S6" s="89"/>
      <c r="T6" s="89"/>
      <c r="U6" s="89"/>
      <c r="V6" s="89"/>
      <c r="W6" s="70"/>
      <c r="X6" s="70"/>
    </row>
    <row r="7" spans="1:24" ht="15">
      <c r="A7" s="3"/>
      <c r="B7" s="4"/>
      <c r="C7" s="4"/>
      <c r="D7" s="4"/>
      <c r="E7" s="3"/>
      <c r="F7" s="3"/>
      <c r="G7" s="3"/>
      <c r="H7" s="3"/>
      <c r="I7" s="3"/>
      <c r="J7" s="3"/>
      <c r="K7" s="3"/>
      <c r="L7" s="30"/>
      <c r="M7" s="30"/>
      <c r="N7" s="30"/>
      <c r="O7" s="3"/>
      <c r="P7" s="88"/>
      <c r="Q7" s="89"/>
      <c r="R7" s="89"/>
      <c r="S7" s="89"/>
      <c r="T7" s="89"/>
      <c r="U7" s="89"/>
      <c r="V7" s="89"/>
      <c r="W7" s="89"/>
      <c r="X7" s="89"/>
    </row>
    <row r="8" spans="1:24" ht="15.75">
      <c r="A8" s="37">
        <v>1</v>
      </c>
      <c r="B8" s="38">
        <v>1</v>
      </c>
      <c r="D8" s="34" t="s">
        <v>135</v>
      </c>
      <c r="E8" s="73">
        <v>1087</v>
      </c>
      <c r="F8" s="73">
        <v>1089</v>
      </c>
      <c r="G8" s="73" t="s">
        <v>251</v>
      </c>
      <c r="H8" s="73">
        <v>1093</v>
      </c>
      <c r="I8" s="73">
        <v>1095</v>
      </c>
      <c r="J8" s="39">
        <v>1100</v>
      </c>
      <c r="K8" s="40"/>
      <c r="L8" s="51">
        <f aca="true" t="shared" si="0" ref="L8:L21">SUM(E8:J8)</f>
        <v>5464</v>
      </c>
      <c r="M8" s="52">
        <f aca="true" t="shared" si="1" ref="M8:M21">AVERAGE(E8:J8)</f>
        <v>1092.8</v>
      </c>
      <c r="N8" s="41">
        <f aca="true" t="shared" si="2" ref="N8:N21">M8/120</f>
        <v>9.106666666666666</v>
      </c>
      <c r="O8" s="3"/>
      <c r="P8" s="90"/>
      <c r="Q8" s="15"/>
      <c r="R8" s="15"/>
      <c r="S8" s="15"/>
      <c r="T8" s="18"/>
      <c r="U8" s="18"/>
      <c r="V8" s="18"/>
      <c r="W8" s="18"/>
      <c r="X8" s="18"/>
    </row>
    <row r="9" spans="1:24" ht="15.75">
      <c r="A9" s="37">
        <v>2</v>
      </c>
      <c r="B9" s="38">
        <v>1</v>
      </c>
      <c r="D9" s="34" t="s">
        <v>113</v>
      </c>
      <c r="E9" s="73">
        <v>1062</v>
      </c>
      <c r="F9" s="75">
        <v>1076</v>
      </c>
      <c r="G9" s="73" t="s">
        <v>213</v>
      </c>
      <c r="H9" s="73">
        <v>1085</v>
      </c>
      <c r="I9" s="73">
        <v>1082</v>
      </c>
      <c r="J9" s="39">
        <v>1085</v>
      </c>
      <c r="K9" s="40"/>
      <c r="L9" s="51">
        <f t="shared" si="0"/>
        <v>5390</v>
      </c>
      <c r="M9" s="52">
        <f t="shared" si="1"/>
        <v>1078</v>
      </c>
      <c r="N9" s="41">
        <f t="shared" si="2"/>
        <v>8.983333333333333</v>
      </c>
      <c r="O9" s="3"/>
      <c r="P9" s="19"/>
      <c r="Q9" s="19"/>
      <c r="R9" s="19"/>
      <c r="S9" s="19"/>
      <c r="T9" s="68"/>
      <c r="U9" s="18"/>
      <c r="V9" s="18"/>
      <c r="W9" s="18"/>
      <c r="X9" s="18"/>
    </row>
    <row r="10" spans="1:24" ht="15.75">
      <c r="A10" s="37">
        <v>3</v>
      </c>
      <c r="B10" s="38">
        <v>1</v>
      </c>
      <c r="D10" s="34" t="s">
        <v>13</v>
      </c>
      <c r="E10" s="73">
        <v>1062</v>
      </c>
      <c r="F10" s="73">
        <v>1077</v>
      </c>
      <c r="G10" s="73">
        <v>1074</v>
      </c>
      <c r="H10" s="73">
        <v>1087</v>
      </c>
      <c r="I10" s="73" t="s">
        <v>235</v>
      </c>
      <c r="J10" s="39">
        <v>1075</v>
      </c>
      <c r="K10" s="40"/>
      <c r="L10" s="51">
        <f t="shared" si="0"/>
        <v>5375</v>
      </c>
      <c r="M10" s="52">
        <f t="shared" si="1"/>
        <v>1075</v>
      </c>
      <c r="N10" s="41">
        <f t="shared" si="2"/>
        <v>8.958333333333334</v>
      </c>
      <c r="O10" s="3"/>
      <c r="P10" s="19"/>
      <c r="Q10" s="19"/>
      <c r="R10" s="19"/>
      <c r="S10" s="19"/>
      <c r="T10" s="68"/>
      <c r="U10" s="18"/>
      <c r="V10" s="18"/>
      <c r="W10" s="18"/>
      <c r="X10" s="18"/>
    </row>
    <row r="11" spans="1:26" ht="15.75">
      <c r="A11" s="56">
        <v>4</v>
      </c>
      <c r="B11" s="38">
        <v>1</v>
      </c>
      <c r="D11" s="70" t="s">
        <v>74</v>
      </c>
      <c r="E11" s="73">
        <v>1074</v>
      </c>
      <c r="F11" s="73">
        <v>1071</v>
      </c>
      <c r="G11" s="73">
        <v>1082</v>
      </c>
      <c r="H11" s="73">
        <v>1063</v>
      </c>
      <c r="I11" s="73" t="s">
        <v>250</v>
      </c>
      <c r="J11" s="39">
        <v>1062</v>
      </c>
      <c r="K11" s="40"/>
      <c r="L11" s="51">
        <f t="shared" si="0"/>
        <v>5352</v>
      </c>
      <c r="M11" s="52">
        <f t="shared" si="1"/>
        <v>1070.4</v>
      </c>
      <c r="N11" s="41">
        <f t="shared" si="2"/>
        <v>8.92</v>
      </c>
      <c r="O11" s="3"/>
      <c r="P11" s="19"/>
      <c r="Q11" s="19"/>
      <c r="R11" s="19"/>
      <c r="S11" s="123"/>
      <c r="T11" s="123"/>
      <c r="U11" s="123"/>
      <c r="V11" s="123"/>
      <c r="W11" s="123"/>
      <c r="X11" s="123"/>
      <c r="Y11" s="123"/>
      <c r="Z11" s="123"/>
    </row>
    <row r="12" spans="1:15" ht="15.75">
      <c r="A12" s="56">
        <v>5</v>
      </c>
      <c r="B12" s="38">
        <v>1</v>
      </c>
      <c r="D12" s="34" t="s">
        <v>102</v>
      </c>
      <c r="E12" s="73" t="s">
        <v>234</v>
      </c>
      <c r="F12" s="74">
        <v>1078</v>
      </c>
      <c r="G12" s="73">
        <v>1076</v>
      </c>
      <c r="H12" s="73">
        <v>1066</v>
      </c>
      <c r="I12" s="73">
        <v>1064</v>
      </c>
      <c r="J12" s="39">
        <v>1062</v>
      </c>
      <c r="K12" s="40"/>
      <c r="L12" s="51">
        <f t="shared" si="0"/>
        <v>5346</v>
      </c>
      <c r="M12" s="52">
        <f t="shared" si="1"/>
        <v>1069.2</v>
      </c>
      <c r="N12" s="41">
        <f t="shared" si="2"/>
        <v>8.91</v>
      </c>
      <c r="O12" s="3"/>
    </row>
    <row r="13" spans="1:15" ht="15.75">
      <c r="A13" s="56">
        <v>6</v>
      </c>
      <c r="B13" s="38">
        <v>1</v>
      </c>
      <c r="D13" s="34" t="s">
        <v>39</v>
      </c>
      <c r="E13" s="73">
        <v>1066</v>
      </c>
      <c r="F13" s="73" t="s">
        <v>236</v>
      </c>
      <c r="G13" s="73">
        <v>1058</v>
      </c>
      <c r="H13" s="73">
        <v>1090</v>
      </c>
      <c r="I13" s="73">
        <v>1060</v>
      </c>
      <c r="J13" s="39">
        <v>1067</v>
      </c>
      <c r="K13" s="40"/>
      <c r="L13" s="51">
        <f t="shared" si="0"/>
        <v>5341</v>
      </c>
      <c r="M13" s="52">
        <f t="shared" si="1"/>
        <v>1068.2</v>
      </c>
      <c r="N13" s="41">
        <f t="shared" si="2"/>
        <v>8.901666666666667</v>
      </c>
      <c r="O13" s="3"/>
    </row>
    <row r="14" spans="1:15" ht="15.75">
      <c r="A14" s="56">
        <v>7</v>
      </c>
      <c r="B14" s="38">
        <v>2</v>
      </c>
      <c r="D14" s="34" t="s">
        <v>49</v>
      </c>
      <c r="E14" s="74">
        <v>1039</v>
      </c>
      <c r="F14" s="60" t="s">
        <v>214</v>
      </c>
      <c r="G14" s="60">
        <v>1062</v>
      </c>
      <c r="H14" s="73">
        <v>1037</v>
      </c>
      <c r="I14" s="73">
        <v>1044</v>
      </c>
      <c r="J14" s="73">
        <v>1030</v>
      </c>
      <c r="K14" s="40"/>
      <c r="L14" s="51">
        <f t="shared" si="0"/>
        <v>5212</v>
      </c>
      <c r="M14" s="52">
        <f t="shared" si="1"/>
        <v>1042.4</v>
      </c>
      <c r="N14" s="41">
        <f t="shared" si="2"/>
        <v>8.686666666666667</v>
      </c>
      <c r="O14" s="3"/>
    </row>
    <row r="15" spans="1:15" ht="15.75">
      <c r="A15" s="56">
        <v>8</v>
      </c>
      <c r="B15" s="38">
        <v>2</v>
      </c>
      <c r="D15" s="34" t="s">
        <v>114</v>
      </c>
      <c r="E15" s="73" t="s">
        <v>227</v>
      </c>
      <c r="F15" s="73">
        <v>1049</v>
      </c>
      <c r="G15" s="73">
        <v>1007</v>
      </c>
      <c r="H15" s="73">
        <v>1036</v>
      </c>
      <c r="I15" s="73">
        <v>1070</v>
      </c>
      <c r="J15" s="73">
        <v>1014</v>
      </c>
      <c r="K15" s="40"/>
      <c r="L15" s="51">
        <f t="shared" si="0"/>
        <v>5176</v>
      </c>
      <c r="M15" s="52">
        <f t="shared" si="1"/>
        <v>1035.2</v>
      </c>
      <c r="N15" s="41">
        <f t="shared" si="2"/>
        <v>8.626666666666667</v>
      </c>
      <c r="O15" s="3"/>
    </row>
    <row r="16" spans="1:15" ht="15.75">
      <c r="A16" s="56">
        <v>9</v>
      </c>
      <c r="B16" s="38">
        <v>2</v>
      </c>
      <c r="D16" s="34" t="s">
        <v>47</v>
      </c>
      <c r="E16" s="73">
        <v>1039</v>
      </c>
      <c r="F16" s="73">
        <v>1013</v>
      </c>
      <c r="G16" s="73" t="s">
        <v>216</v>
      </c>
      <c r="H16" s="60">
        <v>1017</v>
      </c>
      <c r="I16" s="73">
        <v>1016</v>
      </c>
      <c r="J16" s="39">
        <v>1040</v>
      </c>
      <c r="K16" s="40"/>
      <c r="L16" s="51">
        <f t="shared" si="0"/>
        <v>5125</v>
      </c>
      <c r="M16" s="52">
        <f t="shared" si="1"/>
        <v>1025</v>
      </c>
      <c r="N16" s="41">
        <f t="shared" si="2"/>
        <v>8.541666666666666</v>
      </c>
      <c r="O16" s="3"/>
    </row>
    <row r="17" spans="1:15" ht="15.75">
      <c r="A17" s="56">
        <v>10</v>
      </c>
      <c r="B17" s="38">
        <v>2</v>
      </c>
      <c r="D17" s="34" t="s">
        <v>19</v>
      </c>
      <c r="E17" s="73" t="s">
        <v>226</v>
      </c>
      <c r="F17" s="73">
        <v>928</v>
      </c>
      <c r="G17" s="73">
        <v>980</v>
      </c>
      <c r="H17" s="73">
        <v>944</v>
      </c>
      <c r="I17" s="73">
        <v>952</v>
      </c>
      <c r="J17" s="39">
        <v>1003</v>
      </c>
      <c r="K17" s="40"/>
      <c r="L17" s="51">
        <f t="shared" si="0"/>
        <v>4807</v>
      </c>
      <c r="M17" s="52">
        <f t="shared" si="1"/>
        <v>961.4</v>
      </c>
      <c r="N17" s="41">
        <f t="shared" si="2"/>
        <v>8.011666666666667</v>
      </c>
      <c r="O17" s="3"/>
    </row>
    <row r="18" spans="1:15" ht="15.75">
      <c r="A18" s="56">
        <v>11</v>
      </c>
      <c r="B18" s="38">
        <v>1</v>
      </c>
      <c r="D18" s="34" t="s">
        <v>136</v>
      </c>
      <c r="E18" s="73">
        <v>958</v>
      </c>
      <c r="F18" s="73">
        <v>990</v>
      </c>
      <c r="G18" s="73">
        <v>1011</v>
      </c>
      <c r="H18" s="73" t="s">
        <v>244</v>
      </c>
      <c r="I18" s="73">
        <v>669</v>
      </c>
      <c r="J18" s="39">
        <v>967</v>
      </c>
      <c r="K18" s="40"/>
      <c r="L18" s="51">
        <f t="shared" si="0"/>
        <v>4595</v>
      </c>
      <c r="M18" s="52">
        <f t="shared" si="1"/>
        <v>919</v>
      </c>
      <c r="N18" s="41">
        <f t="shared" si="2"/>
        <v>7.658333333333333</v>
      </c>
      <c r="O18" s="3"/>
    </row>
    <row r="19" spans="1:15" ht="15.75">
      <c r="A19" s="56">
        <v>12</v>
      </c>
      <c r="B19" s="38">
        <v>2</v>
      </c>
      <c r="D19" s="34" t="s">
        <v>152</v>
      </c>
      <c r="E19" s="73">
        <v>308</v>
      </c>
      <c r="F19" s="73">
        <v>322</v>
      </c>
      <c r="G19" s="103">
        <v>310</v>
      </c>
      <c r="H19" s="60">
        <v>312</v>
      </c>
      <c r="I19" s="73">
        <v>311</v>
      </c>
      <c r="J19" s="39">
        <v>0</v>
      </c>
      <c r="K19" s="40"/>
      <c r="L19" s="51">
        <f t="shared" si="0"/>
        <v>1563</v>
      </c>
      <c r="M19" s="52">
        <f t="shared" si="1"/>
        <v>260.5</v>
      </c>
      <c r="N19" s="41">
        <f t="shared" si="2"/>
        <v>2.1708333333333334</v>
      </c>
      <c r="O19" s="3"/>
    </row>
    <row r="20" spans="1:15" ht="15.75">
      <c r="A20" s="56"/>
      <c r="B20" s="38">
        <v>2</v>
      </c>
      <c r="D20" s="69" t="s">
        <v>69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39">
        <v>0</v>
      </c>
      <c r="K20" s="40"/>
      <c r="L20" s="51">
        <f t="shared" si="0"/>
        <v>0</v>
      </c>
      <c r="M20" s="52">
        <f t="shared" si="1"/>
        <v>0</v>
      </c>
      <c r="N20" s="41">
        <f t="shared" si="2"/>
        <v>0</v>
      </c>
      <c r="O20" s="3"/>
    </row>
    <row r="21" spans="1:15" ht="15.75">
      <c r="A21" s="56"/>
      <c r="B21" s="38">
        <v>2</v>
      </c>
      <c r="D21" s="34" t="s">
        <v>36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39">
        <v>0</v>
      </c>
      <c r="K21" s="40"/>
      <c r="L21" s="51">
        <f t="shared" si="0"/>
        <v>0</v>
      </c>
      <c r="M21" s="52">
        <f t="shared" si="1"/>
        <v>0</v>
      </c>
      <c r="N21" s="41">
        <f t="shared" si="2"/>
        <v>0</v>
      </c>
      <c r="O21" s="3"/>
    </row>
    <row r="22" spans="1:15" ht="15.75">
      <c r="A22" s="56"/>
      <c r="B22" s="38"/>
      <c r="D22" s="34"/>
      <c r="E22" s="73"/>
      <c r="F22" s="73"/>
      <c r="G22" s="73"/>
      <c r="H22" s="73"/>
      <c r="I22" s="73"/>
      <c r="J22" s="39"/>
      <c r="K22" s="40"/>
      <c r="L22" s="51"/>
      <c r="M22" s="52"/>
      <c r="N22" s="41"/>
      <c r="O22" s="3"/>
    </row>
    <row r="23" spans="1:15" ht="15.75">
      <c r="A23" s="56"/>
      <c r="B23" s="38"/>
      <c r="C23" s="38"/>
      <c r="D23" s="62"/>
      <c r="E23" s="73"/>
      <c r="F23" s="73"/>
      <c r="G23" s="73"/>
      <c r="H23" s="73"/>
      <c r="I23" s="73"/>
      <c r="J23" s="73"/>
      <c r="K23" s="40"/>
      <c r="L23" s="51"/>
      <c r="M23" s="52"/>
      <c r="N23" s="41"/>
      <c r="O23" s="3"/>
    </row>
    <row r="24" spans="1:15" ht="15.75">
      <c r="A24" s="56"/>
      <c r="B24" s="38"/>
      <c r="D24" s="62"/>
      <c r="E24" s="73"/>
      <c r="F24" s="73"/>
      <c r="G24" s="73"/>
      <c r="H24" s="73"/>
      <c r="I24" s="73"/>
      <c r="J24" s="73"/>
      <c r="K24" s="40"/>
      <c r="L24" s="51"/>
      <c r="M24" s="52"/>
      <c r="N24" s="41"/>
      <c r="O24" s="3"/>
    </row>
    <row r="25" spans="1:15" ht="15.75">
      <c r="A25" s="56"/>
      <c r="B25" s="38"/>
      <c r="D25" s="62"/>
      <c r="E25" s="76"/>
      <c r="F25" s="74"/>
      <c r="G25" s="73"/>
      <c r="H25" s="76"/>
      <c r="I25" s="73"/>
      <c r="J25" s="73"/>
      <c r="K25" s="40"/>
      <c r="L25" s="51"/>
      <c r="M25" s="52"/>
      <c r="N25" s="41"/>
      <c r="O25" s="3"/>
    </row>
    <row r="26" spans="1:15" ht="15.75">
      <c r="A26" s="56"/>
      <c r="B26" s="38"/>
      <c r="D26" s="51"/>
      <c r="E26" s="78"/>
      <c r="F26" s="75"/>
      <c r="G26" s="75"/>
      <c r="H26" s="78"/>
      <c r="I26" s="78"/>
      <c r="J26" s="78"/>
      <c r="L26" s="51"/>
      <c r="M26" s="52"/>
      <c r="N26" s="41"/>
      <c r="O26" s="3"/>
    </row>
    <row r="27" spans="1:15" ht="15.75">
      <c r="A27" s="56"/>
      <c r="B27" s="38"/>
      <c r="C27" s="38"/>
      <c r="D27" s="5"/>
      <c r="E27" s="39"/>
      <c r="F27" s="39"/>
      <c r="G27" s="61"/>
      <c r="H27" s="39"/>
      <c r="I27" s="39"/>
      <c r="J27" s="39"/>
      <c r="K27" s="40"/>
      <c r="L27" s="51"/>
      <c r="M27" s="52"/>
      <c r="N27" s="41"/>
      <c r="O27" s="3"/>
    </row>
    <row r="29" ht="12.75">
      <c r="N29" s="23"/>
    </row>
  </sheetData>
  <mergeCells count="5">
    <mergeCell ref="P5:X5"/>
    <mergeCell ref="S11:Z11"/>
    <mergeCell ref="A1:N1"/>
    <mergeCell ref="A2:N2"/>
    <mergeCell ref="A3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neffe</cp:lastModifiedBy>
  <cp:lastPrinted>2010-04-04T18:55:17Z</cp:lastPrinted>
  <dcterms:created xsi:type="dcterms:W3CDTF">2001-01-29T11:07:24Z</dcterms:created>
  <dcterms:modified xsi:type="dcterms:W3CDTF">2010-04-05T10:36:19Z</dcterms:modified>
  <cp:category/>
  <cp:version/>
  <cp:contentType/>
  <cp:contentStatus/>
</cp:coreProperties>
</file>